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unicación\Downloads\FONDOS Formularios\"/>
    </mc:Choice>
  </mc:AlternateContent>
  <bookViews>
    <workbookView xWindow="0" yWindow="0" windowWidth="28800" windowHeight="12210"/>
  </bookViews>
  <sheets>
    <sheet name="DESARROLLO " sheetId="9" r:id="rId1"/>
    <sheet name="PREPRODUCCIÓN" sheetId="8" r:id="rId2"/>
    <sheet name="PRODUCCIÓN" sheetId="7" r:id="rId3"/>
    <sheet name="POSTPRODUCCIÓN" sheetId="5" r:id="rId4"/>
    <sheet name="RESUMEN PRESUPUESTO" sheetId="2" r:id="rId5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5" l="1"/>
  <c r="K44" i="5"/>
  <c r="I44" i="5"/>
  <c r="G15" i="5"/>
  <c r="G44" i="5"/>
  <c r="G47" i="5"/>
  <c r="H15" i="5"/>
  <c r="G15" i="9"/>
  <c r="G26" i="9"/>
  <c r="G31" i="9"/>
  <c r="G34" i="9"/>
  <c r="H11" i="2"/>
  <c r="G15" i="8"/>
  <c r="G18" i="8"/>
  <c r="G21" i="8"/>
  <c r="G26" i="8"/>
  <c r="G30" i="8"/>
  <c r="G33" i="8"/>
  <c r="G35" i="8"/>
  <c r="G42" i="8"/>
  <c r="G45" i="8"/>
  <c r="H12" i="2"/>
  <c r="G15" i="7"/>
  <c r="G23" i="7"/>
  <c r="G32" i="7"/>
  <c r="G36" i="7"/>
  <c r="G39" i="7"/>
  <c r="G42" i="7"/>
  <c r="G51" i="7"/>
  <c r="G56" i="7"/>
  <c r="G61" i="7"/>
  <c r="G65" i="7"/>
  <c r="G68" i="7"/>
  <c r="G72" i="7"/>
  <c r="G75" i="7"/>
  <c r="H13" i="2"/>
  <c r="G27" i="5"/>
  <c r="G21" i="5"/>
  <c r="G33" i="5"/>
  <c r="G38" i="5"/>
  <c r="G41" i="5"/>
  <c r="H14" i="2"/>
  <c r="H15" i="2"/>
  <c r="M15" i="9"/>
  <c r="M26" i="9"/>
  <c r="M31" i="9"/>
  <c r="M34" i="9"/>
  <c r="K15" i="9"/>
  <c r="K26" i="9"/>
  <c r="K31" i="9"/>
  <c r="K34" i="9"/>
  <c r="I15" i="9"/>
  <c r="I26" i="9"/>
  <c r="I31" i="9"/>
  <c r="I34" i="9"/>
  <c r="K11" i="2"/>
  <c r="M15" i="8"/>
  <c r="M18" i="8"/>
  <c r="M21" i="8"/>
  <c r="M26" i="8"/>
  <c r="M30" i="8"/>
  <c r="M33" i="8"/>
  <c r="M35" i="8"/>
  <c r="M42" i="8"/>
  <c r="M45" i="8"/>
  <c r="K15" i="8"/>
  <c r="K18" i="8"/>
  <c r="K21" i="8"/>
  <c r="K26" i="8"/>
  <c r="K30" i="8"/>
  <c r="K33" i="8"/>
  <c r="K35" i="8"/>
  <c r="K42" i="8"/>
  <c r="K45" i="8"/>
  <c r="I15" i="8"/>
  <c r="I18" i="8"/>
  <c r="I21" i="8"/>
  <c r="I26" i="8"/>
  <c r="I30" i="8"/>
  <c r="I33" i="8"/>
  <c r="I35" i="8"/>
  <c r="I42" i="8"/>
  <c r="I45" i="8"/>
  <c r="K12" i="2"/>
  <c r="M15" i="7"/>
  <c r="M23" i="7"/>
  <c r="M32" i="7"/>
  <c r="M36" i="7"/>
  <c r="M39" i="7"/>
  <c r="M42" i="7"/>
  <c r="M51" i="7"/>
  <c r="M56" i="7"/>
  <c r="M61" i="7"/>
  <c r="M65" i="7"/>
  <c r="M68" i="7"/>
  <c r="M72" i="7"/>
  <c r="M75" i="7"/>
  <c r="K15" i="7"/>
  <c r="K23" i="7"/>
  <c r="K32" i="7"/>
  <c r="K36" i="7"/>
  <c r="K39" i="7"/>
  <c r="K42" i="7"/>
  <c r="K51" i="7"/>
  <c r="K56" i="7"/>
  <c r="K61" i="7"/>
  <c r="K65" i="7"/>
  <c r="K68" i="7"/>
  <c r="K72" i="7"/>
  <c r="K75" i="7"/>
  <c r="I15" i="7"/>
  <c r="I23" i="7"/>
  <c r="I32" i="7"/>
  <c r="I36" i="7"/>
  <c r="I39" i="7"/>
  <c r="I42" i="7"/>
  <c r="I51" i="7"/>
  <c r="I56" i="7"/>
  <c r="I61" i="7"/>
  <c r="I65" i="7"/>
  <c r="I68" i="7"/>
  <c r="I72" i="7"/>
  <c r="I75" i="7"/>
  <c r="K13" i="2"/>
  <c r="M15" i="5"/>
  <c r="M27" i="5"/>
  <c r="M21" i="5"/>
  <c r="M33" i="5"/>
  <c r="M38" i="5"/>
  <c r="M41" i="5"/>
  <c r="K15" i="5"/>
  <c r="K27" i="5"/>
  <c r="K21" i="5"/>
  <c r="K33" i="5"/>
  <c r="K38" i="5"/>
  <c r="K41" i="5"/>
  <c r="I15" i="5"/>
  <c r="I27" i="5"/>
  <c r="I21" i="5"/>
  <c r="I33" i="5"/>
  <c r="I38" i="5"/>
  <c r="I41" i="5"/>
  <c r="K14" i="2"/>
  <c r="K15" i="2"/>
  <c r="M15" i="2"/>
  <c r="M14" i="2"/>
  <c r="M13" i="2"/>
  <c r="M12" i="2"/>
  <c r="M11" i="2"/>
  <c r="J15" i="2"/>
  <c r="J14" i="2"/>
  <c r="J13" i="2"/>
  <c r="J12" i="2"/>
  <c r="J11" i="2"/>
  <c r="H55" i="2"/>
  <c r="K18" i="2"/>
  <c r="K19" i="2"/>
  <c r="K20" i="2"/>
  <c r="K22" i="2"/>
  <c r="K23" i="2"/>
  <c r="K24" i="2"/>
  <c r="K25" i="2"/>
  <c r="K26" i="2"/>
  <c r="K27" i="2"/>
  <c r="K28" i="2"/>
  <c r="K29" i="2"/>
  <c r="K31" i="2"/>
  <c r="K32" i="2"/>
  <c r="K33" i="2"/>
  <c r="K34" i="2"/>
  <c r="K35" i="2"/>
  <c r="K36" i="2"/>
  <c r="K37" i="2"/>
  <c r="K38" i="2"/>
  <c r="K39" i="2"/>
  <c r="K40" i="2"/>
  <c r="K41" i="2"/>
  <c r="K42" i="2"/>
  <c r="K44" i="2"/>
  <c r="K45" i="2"/>
  <c r="K46" i="2"/>
  <c r="K47" i="2"/>
  <c r="K48" i="2"/>
  <c r="K49" i="2"/>
  <c r="K51" i="2"/>
  <c r="H18" i="2"/>
  <c r="H19" i="2"/>
  <c r="H20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41" i="2"/>
  <c r="H42" i="2"/>
  <c r="H44" i="2"/>
  <c r="H45" i="2"/>
  <c r="H46" i="2"/>
  <c r="H47" i="2"/>
  <c r="H48" i="2"/>
  <c r="H49" i="2"/>
  <c r="H51" i="2"/>
  <c r="M51" i="2"/>
  <c r="J51" i="2"/>
  <c r="M49" i="2"/>
  <c r="M48" i="2"/>
  <c r="M47" i="2"/>
  <c r="M46" i="2"/>
  <c r="M45" i="2"/>
  <c r="M44" i="2"/>
  <c r="M42" i="2"/>
  <c r="M41" i="2"/>
  <c r="M40" i="2"/>
  <c r="M39" i="2"/>
  <c r="M38" i="2"/>
  <c r="M37" i="2"/>
  <c r="M36" i="2"/>
  <c r="M35" i="2"/>
  <c r="M34" i="2"/>
  <c r="M33" i="2"/>
  <c r="M32" i="2"/>
  <c r="M31" i="2"/>
  <c r="M29" i="2"/>
  <c r="M28" i="2"/>
  <c r="M27" i="2"/>
  <c r="M26" i="2"/>
  <c r="M25" i="2"/>
  <c r="M24" i="2"/>
  <c r="M23" i="2"/>
  <c r="M22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M20" i="2"/>
  <c r="M19" i="2"/>
  <c r="M18" i="2"/>
  <c r="J20" i="2"/>
  <c r="J19" i="2"/>
  <c r="J18" i="2"/>
  <c r="G78" i="7"/>
  <c r="N63" i="7"/>
  <c r="L63" i="7"/>
  <c r="J63" i="7"/>
  <c r="H63" i="7"/>
  <c r="L35" i="2"/>
  <c r="I35" i="2"/>
  <c r="N41" i="7"/>
  <c r="L41" i="7"/>
  <c r="J41" i="7"/>
  <c r="H41" i="7"/>
  <c r="N40" i="7"/>
  <c r="L40" i="7"/>
  <c r="J40" i="7"/>
  <c r="H40" i="7"/>
  <c r="N39" i="7"/>
  <c r="L39" i="7"/>
  <c r="J39" i="7"/>
  <c r="H39" i="7"/>
  <c r="G37" i="9"/>
  <c r="L44" i="2"/>
  <c r="L49" i="2"/>
  <c r="I49" i="2"/>
  <c r="L42" i="2"/>
  <c r="L31" i="2"/>
  <c r="I42" i="2"/>
  <c r="L23" i="2"/>
  <c r="L24" i="2"/>
  <c r="L25" i="2"/>
  <c r="L26" i="2"/>
  <c r="L27" i="2"/>
  <c r="L28" i="2"/>
  <c r="L29" i="2"/>
  <c r="L22" i="2"/>
  <c r="L20" i="2"/>
  <c r="I29" i="2"/>
  <c r="I22" i="2"/>
  <c r="L19" i="2"/>
  <c r="L18" i="2"/>
  <c r="I23" i="2"/>
  <c r="I24" i="2"/>
  <c r="I26" i="2"/>
  <c r="I27" i="2"/>
  <c r="I28" i="2"/>
  <c r="I18" i="2"/>
  <c r="L11" i="2"/>
  <c r="I14" i="2"/>
  <c r="L12" i="2"/>
  <c r="I13" i="2"/>
  <c r="I11" i="2"/>
  <c r="L41" i="5"/>
  <c r="N32" i="5"/>
  <c r="N33" i="5"/>
  <c r="N34" i="5"/>
  <c r="N35" i="5"/>
  <c r="N36" i="5"/>
  <c r="N37" i="5"/>
  <c r="N38" i="5"/>
  <c r="N39" i="5"/>
  <c r="N40" i="5"/>
  <c r="L32" i="5"/>
  <c r="L33" i="5"/>
  <c r="L34" i="5"/>
  <c r="L35" i="5"/>
  <c r="L36" i="5"/>
  <c r="L37" i="5"/>
  <c r="L38" i="5"/>
  <c r="L39" i="5"/>
  <c r="L40" i="5"/>
  <c r="J32" i="5"/>
  <c r="J33" i="5"/>
  <c r="J34" i="5"/>
  <c r="J35" i="5"/>
  <c r="J36" i="5"/>
  <c r="J37" i="5"/>
  <c r="J38" i="5"/>
  <c r="J39" i="5"/>
  <c r="J40" i="5"/>
  <c r="H32" i="5"/>
  <c r="H33" i="5"/>
  <c r="H34" i="5"/>
  <c r="H35" i="5"/>
  <c r="H36" i="5"/>
  <c r="H37" i="5"/>
  <c r="H38" i="5"/>
  <c r="H39" i="5"/>
  <c r="H40" i="5"/>
  <c r="N25" i="5"/>
  <c r="L25" i="5"/>
  <c r="J25" i="5"/>
  <c r="H68" i="7"/>
  <c r="H69" i="7"/>
  <c r="N65" i="7"/>
  <c r="N66" i="7"/>
  <c r="N67" i="7"/>
  <c r="N68" i="7"/>
  <c r="N69" i="7"/>
  <c r="L65" i="7"/>
  <c r="L66" i="7"/>
  <c r="L67" i="7"/>
  <c r="L68" i="7"/>
  <c r="L69" i="7"/>
  <c r="J65" i="7"/>
  <c r="J66" i="7"/>
  <c r="J67" i="7"/>
  <c r="J68" i="7"/>
  <c r="J69" i="7"/>
  <c r="H65" i="7"/>
  <c r="H66" i="7"/>
  <c r="H67" i="7"/>
  <c r="N51" i="7"/>
  <c r="N52" i="7"/>
  <c r="N53" i="7"/>
  <c r="N54" i="7"/>
  <c r="N55" i="7"/>
  <c r="N56" i="7"/>
  <c r="N57" i="7"/>
  <c r="N58" i="7"/>
  <c r="N59" i="7"/>
  <c r="N60" i="7"/>
  <c r="N61" i="7"/>
  <c r="N62" i="7"/>
  <c r="N64" i="7"/>
  <c r="N70" i="7"/>
  <c r="N71" i="7"/>
  <c r="L51" i="7"/>
  <c r="L52" i="7"/>
  <c r="L53" i="7"/>
  <c r="L54" i="7"/>
  <c r="L55" i="7"/>
  <c r="L56" i="7"/>
  <c r="L57" i="7"/>
  <c r="L58" i="7"/>
  <c r="L59" i="7"/>
  <c r="L60" i="7"/>
  <c r="L61" i="7"/>
  <c r="L62" i="7"/>
  <c r="L64" i="7"/>
  <c r="L70" i="7"/>
  <c r="L71" i="7"/>
  <c r="J51" i="7"/>
  <c r="J52" i="7"/>
  <c r="J53" i="7"/>
  <c r="J54" i="7"/>
  <c r="J55" i="7"/>
  <c r="J56" i="7"/>
  <c r="J57" i="7"/>
  <c r="J58" i="7"/>
  <c r="J59" i="7"/>
  <c r="J60" i="7"/>
  <c r="J61" i="7"/>
  <c r="J62" i="7"/>
  <c r="J64" i="7"/>
  <c r="J70" i="7"/>
  <c r="J71" i="7"/>
  <c r="H51" i="7"/>
  <c r="H52" i="7"/>
  <c r="H53" i="7"/>
  <c r="H54" i="7"/>
  <c r="H55" i="7"/>
  <c r="H56" i="7"/>
  <c r="H57" i="7"/>
  <c r="H58" i="7"/>
  <c r="H59" i="7"/>
  <c r="H60" i="7"/>
  <c r="H61" i="7"/>
  <c r="H62" i="7"/>
  <c r="H64" i="7"/>
  <c r="H70" i="7"/>
  <c r="H71" i="7"/>
  <c r="N42" i="7"/>
  <c r="N43" i="7"/>
  <c r="N44" i="7"/>
  <c r="N45" i="7"/>
  <c r="N46" i="7"/>
  <c r="N47" i="7"/>
  <c r="N48" i="7"/>
  <c r="N49" i="7"/>
  <c r="N50" i="7"/>
  <c r="L42" i="7"/>
  <c r="L43" i="7"/>
  <c r="L44" i="7"/>
  <c r="L45" i="7"/>
  <c r="L46" i="7"/>
  <c r="L47" i="7"/>
  <c r="L48" i="7"/>
  <c r="L49" i="7"/>
  <c r="L50" i="7"/>
  <c r="J50" i="7"/>
  <c r="J42" i="7"/>
  <c r="J43" i="7"/>
  <c r="J44" i="7"/>
  <c r="J45" i="7"/>
  <c r="J46" i="7"/>
  <c r="J47" i="7"/>
  <c r="J48" i="7"/>
  <c r="J49" i="7"/>
  <c r="H50" i="7"/>
  <c r="N32" i="7"/>
  <c r="N33" i="7"/>
  <c r="N34" i="7"/>
  <c r="N35" i="7"/>
  <c r="N36" i="7"/>
  <c r="N37" i="7"/>
  <c r="N38" i="7"/>
  <c r="L32" i="7"/>
  <c r="L33" i="7"/>
  <c r="L34" i="7"/>
  <c r="L35" i="7"/>
  <c r="L36" i="7"/>
  <c r="L37" i="7"/>
  <c r="L38" i="7"/>
  <c r="J32" i="7"/>
  <c r="J33" i="7"/>
  <c r="J34" i="7"/>
  <c r="J35" i="7"/>
  <c r="J36" i="7"/>
  <c r="J37" i="7"/>
  <c r="J38" i="7"/>
  <c r="H32" i="7"/>
  <c r="H33" i="7"/>
  <c r="H34" i="7"/>
  <c r="H35" i="7"/>
  <c r="H36" i="7"/>
  <c r="H37" i="7"/>
  <c r="H38" i="7"/>
  <c r="H31" i="7"/>
  <c r="N31" i="7"/>
  <c r="N29" i="7"/>
  <c r="N28" i="7"/>
  <c r="N30" i="7"/>
  <c r="L31" i="7"/>
  <c r="L28" i="7"/>
  <c r="L29" i="7"/>
  <c r="L30" i="7"/>
  <c r="J28" i="7"/>
  <c r="J29" i="7"/>
  <c r="J30" i="7"/>
  <c r="J31" i="7"/>
  <c r="H28" i="7"/>
  <c r="H29" i="7"/>
  <c r="H30" i="7"/>
  <c r="G76" i="7"/>
  <c r="H16" i="7"/>
  <c r="H15" i="7"/>
  <c r="I76" i="7"/>
  <c r="K76" i="7"/>
  <c r="M76" i="7"/>
  <c r="G79" i="7"/>
  <c r="G35" i="9"/>
  <c r="I35" i="9"/>
  <c r="K35" i="9"/>
  <c r="M35" i="9"/>
  <c r="G38" i="9"/>
  <c r="N15" i="9"/>
  <c r="N26" i="9"/>
  <c r="N31" i="9"/>
  <c r="N34" i="9"/>
  <c r="L15" i="9"/>
  <c r="L26" i="9"/>
  <c r="L31" i="9"/>
  <c r="L34" i="9"/>
  <c r="J15" i="9"/>
  <c r="J26" i="9"/>
  <c r="J31" i="9"/>
  <c r="J34" i="9"/>
  <c r="H15" i="9"/>
  <c r="H26" i="9"/>
  <c r="H31" i="9"/>
  <c r="H34" i="9"/>
  <c r="N32" i="9"/>
  <c r="L32" i="9"/>
  <c r="J32" i="9"/>
  <c r="H32" i="9"/>
  <c r="N30" i="9"/>
  <c r="L30" i="9"/>
  <c r="J30" i="9"/>
  <c r="H30" i="9"/>
  <c r="N29" i="9"/>
  <c r="L29" i="9"/>
  <c r="J29" i="9"/>
  <c r="H29" i="9"/>
  <c r="N28" i="9"/>
  <c r="L28" i="9"/>
  <c r="J28" i="9"/>
  <c r="H28" i="9"/>
  <c r="N27" i="9"/>
  <c r="L27" i="9"/>
  <c r="J27" i="9"/>
  <c r="H27" i="9"/>
  <c r="N25" i="9"/>
  <c r="L25" i="9"/>
  <c r="J25" i="9"/>
  <c r="H25" i="9"/>
  <c r="N24" i="9"/>
  <c r="L24" i="9"/>
  <c r="J24" i="9"/>
  <c r="H24" i="9"/>
  <c r="N23" i="9"/>
  <c r="L23" i="9"/>
  <c r="J23" i="9"/>
  <c r="H23" i="9"/>
  <c r="N22" i="9"/>
  <c r="L22" i="9"/>
  <c r="J22" i="9"/>
  <c r="H22" i="9"/>
  <c r="N21" i="9"/>
  <c r="L21" i="9"/>
  <c r="J21" i="9"/>
  <c r="H21" i="9"/>
  <c r="N20" i="9"/>
  <c r="L20" i="9"/>
  <c r="J20" i="9"/>
  <c r="H20" i="9"/>
  <c r="N19" i="9"/>
  <c r="L19" i="9"/>
  <c r="J19" i="9"/>
  <c r="H19" i="9"/>
  <c r="N18" i="9"/>
  <c r="L18" i="9"/>
  <c r="J18" i="9"/>
  <c r="H18" i="9"/>
  <c r="N17" i="9"/>
  <c r="L17" i="9"/>
  <c r="J17" i="9"/>
  <c r="H17" i="9"/>
  <c r="N16" i="9"/>
  <c r="L16" i="9"/>
  <c r="J16" i="9"/>
  <c r="H16" i="9"/>
  <c r="I46" i="8"/>
  <c r="K46" i="8"/>
  <c r="M46" i="8"/>
  <c r="N15" i="7"/>
  <c r="N23" i="7"/>
  <c r="N72" i="7"/>
  <c r="N75" i="7"/>
  <c r="L15" i="7"/>
  <c r="L23" i="7"/>
  <c r="L72" i="7"/>
  <c r="L75" i="7"/>
  <c r="J15" i="7"/>
  <c r="J23" i="7"/>
  <c r="J72" i="7"/>
  <c r="J75" i="7"/>
  <c r="H23" i="7"/>
  <c r="H72" i="7"/>
  <c r="H75" i="7"/>
  <c r="N73" i="7"/>
  <c r="L73" i="7"/>
  <c r="J73" i="7"/>
  <c r="H73" i="7"/>
  <c r="N27" i="7"/>
  <c r="L27" i="7"/>
  <c r="J27" i="7"/>
  <c r="H27" i="7"/>
  <c r="N26" i="7"/>
  <c r="L26" i="7"/>
  <c r="J26" i="7"/>
  <c r="H26" i="7"/>
  <c r="N25" i="7"/>
  <c r="L25" i="7"/>
  <c r="J25" i="7"/>
  <c r="H25" i="7"/>
  <c r="N24" i="7"/>
  <c r="L24" i="7"/>
  <c r="J24" i="7"/>
  <c r="H24" i="7"/>
  <c r="N22" i="7"/>
  <c r="L22" i="7"/>
  <c r="J22" i="7"/>
  <c r="H22" i="7"/>
  <c r="N21" i="7"/>
  <c r="L21" i="7"/>
  <c r="J21" i="7"/>
  <c r="H21" i="7"/>
  <c r="N20" i="7"/>
  <c r="L20" i="7"/>
  <c r="J20" i="7"/>
  <c r="H20" i="7"/>
  <c r="N19" i="7"/>
  <c r="L19" i="7"/>
  <c r="J19" i="7"/>
  <c r="H19" i="7"/>
  <c r="N18" i="7"/>
  <c r="L18" i="7"/>
  <c r="J18" i="7"/>
  <c r="H18" i="7"/>
  <c r="N17" i="7"/>
  <c r="L17" i="7"/>
  <c r="J17" i="7"/>
  <c r="H17" i="7"/>
  <c r="N16" i="7"/>
  <c r="L16" i="7"/>
  <c r="J16" i="7"/>
  <c r="G45" i="5"/>
  <c r="I45" i="5"/>
  <c r="K45" i="5"/>
  <c r="M45" i="5"/>
  <c r="G48" i="5"/>
  <c r="N15" i="5"/>
  <c r="N27" i="5"/>
  <c r="N41" i="5"/>
  <c r="N44" i="5"/>
  <c r="L15" i="5"/>
  <c r="L27" i="5"/>
  <c r="L44" i="5"/>
  <c r="J15" i="5"/>
  <c r="J27" i="5"/>
  <c r="J41" i="5"/>
  <c r="J44" i="5"/>
  <c r="H27" i="5"/>
  <c r="H41" i="5"/>
  <c r="H44" i="5"/>
  <c r="N42" i="5"/>
  <c r="L42" i="5"/>
  <c r="J42" i="5"/>
  <c r="H42" i="5"/>
  <c r="N31" i="5"/>
  <c r="L31" i="5"/>
  <c r="J31" i="5"/>
  <c r="H31" i="5"/>
  <c r="N30" i="5"/>
  <c r="L30" i="5"/>
  <c r="J30" i="5"/>
  <c r="H30" i="5"/>
  <c r="N29" i="5"/>
  <c r="L29" i="5"/>
  <c r="J29" i="5"/>
  <c r="H29" i="5"/>
  <c r="N28" i="5"/>
  <c r="L28" i="5"/>
  <c r="J28" i="5"/>
  <c r="H28" i="5"/>
  <c r="N26" i="5"/>
  <c r="L26" i="5"/>
  <c r="J26" i="5"/>
  <c r="H26" i="5"/>
  <c r="N24" i="5"/>
  <c r="L24" i="5"/>
  <c r="J24" i="5"/>
  <c r="N23" i="5"/>
  <c r="L23" i="5"/>
  <c r="J23" i="5"/>
  <c r="N22" i="5"/>
  <c r="L22" i="5"/>
  <c r="J22" i="5"/>
  <c r="N21" i="5"/>
  <c r="L21" i="5"/>
  <c r="J21" i="5"/>
  <c r="N20" i="5"/>
  <c r="L20" i="5"/>
  <c r="J20" i="5"/>
  <c r="H20" i="5"/>
  <c r="N19" i="5"/>
  <c r="L19" i="5"/>
  <c r="J19" i="5"/>
  <c r="H19" i="5"/>
  <c r="N18" i="5"/>
  <c r="L18" i="5"/>
  <c r="J18" i="5"/>
  <c r="H18" i="5"/>
  <c r="N17" i="5"/>
  <c r="L17" i="5"/>
  <c r="J17" i="5"/>
  <c r="H17" i="5"/>
  <c r="N16" i="5"/>
  <c r="L16" i="5"/>
  <c r="J16" i="5"/>
  <c r="H16" i="5"/>
  <c r="L45" i="2"/>
  <c r="L46" i="2"/>
  <c r="L47" i="2"/>
  <c r="L48" i="2"/>
  <c r="L32" i="2"/>
  <c r="L33" i="2"/>
  <c r="L34" i="2"/>
  <c r="L36" i="2"/>
  <c r="L37" i="2"/>
  <c r="L38" i="2"/>
  <c r="L39" i="2"/>
  <c r="L40" i="2"/>
  <c r="L41" i="2"/>
  <c r="L13" i="2"/>
  <c r="L14" i="2"/>
  <c r="L15" i="2"/>
  <c r="I45" i="2"/>
  <c r="I46" i="2"/>
  <c r="I47" i="2"/>
  <c r="I48" i="2"/>
  <c r="I44" i="2"/>
  <c r="I41" i="2"/>
  <c r="I40" i="2"/>
  <c r="I39" i="2"/>
  <c r="I38" i="2"/>
  <c r="I37" i="2"/>
  <c r="I36" i="2"/>
  <c r="I34" i="2"/>
  <c r="I33" i="2"/>
  <c r="I32" i="2"/>
  <c r="I31" i="2"/>
  <c r="I20" i="2"/>
  <c r="I19" i="2"/>
  <c r="H42" i="7"/>
  <c r="H43" i="7"/>
  <c r="H44" i="7"/>
  <c r="H45" i="7"/>
  <c r="H46" i="7"/>
  <c r="H47" i="7"/>
  <c r="H48" i="7"/>
  <c r="H49" i="7"/>
  <c r="H25" i="5"/>
  <c r="H24" i="5"/>
  <c r="H23" i="5"/>
  <c r="H22" i="5"/>
  <c r="H21" i="5"/>
  <c r="L51" i="2"/>
  <c r="I25" i="2"/>
  <c r="I51" i="2"/>
  <c r="G48" i="8"/>
  <c r="K55" i="2"/>
  <c r="I15" i="2"/>
  <c r="I55" i="2"/>
  <c r="J55" i="2"/>
  <c r="I12" i="2"/>
  <c r="H26" i="8"/>
  <c r="H16" i="8"/>
  <c r="J16" i="8"/>
  <c r="L16" i="8"/>
  <c r="N16" i="8"/>
  <c r="H17" i="8"/>
  <c r="J17" i="8"/>
  <c r="L17" i="8"/>
  <c r="N17" i="8"/>
  <c r="H19" i="8"/>
  <c r="J19" i="8"/>
  <c r="L19" i="8"/>
  <c r="N19" i="8"/>
  <c r="H20" i="8"/>
  <c r="J20" i="8"/>
  <c r="L20" i="8"/>
  <c r="N20" i="8"/>
  <c r="J24" i="8"/>
  <c r="N24" i="8"/>
  <c r="H25" i="8"/>
  <c r="J25" i="8"/>
  <c r="L25" i="8"/>
  <c r="N25" i="8"/>
  <c r="H43" i="8"/>
  <c r="J43" i="8"/>
  <c r="L43" i="8"/>
  <c r="N43" i="8"/>
  <c r="H15" i="8"/>
  <c r="H18" i="8"/>
  <c r="H42" i="8"/>
  <c r="H45" i="8"/>
  <c r="J15" i="8"/>
  <c r="J18" i="8"/>
  <c r="J42" i="8"/>
  <c r="J45" i="8"/>
  <c r="L15" i="8"/>
  <c r="L18" i="8"/>
  <c r="L42" i="8"/>
  <c r="L45" i="8"/>
  <c r="N15" i="8"/>
  <c r="N18" i="8"/>
  <c r="N42" i="8"/>
  <c r="N45" i="8"/>
  <c r="G46" i="8"/>
  <c r="G49" i="8"/>
  <c r="J21" i="8"/>
  <c r="H21" i="8"/>
  <c r="H24" i="8"/>
  <c r="H23" i="8"/>
  <c r="H22" i="8"/>
  <c r="J23" i="8"/>
  <c r="J22" i="8"/>
  <c r="L24" i="8"/>
  <c r="L23" i="8"/>
  <c r="L22" i="8"/>
  <c r="L21" i="8"/>
  <c r="N23" i="8"/>
  <c r="N22" i="8"/>
  <c r="N21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J41" i="8"/>
  <c r="J40" i="8"/>
  <c r="J39" i="8"/>
  <c r="J38" i="8"/>
  <c r="J37" i="8"/>
  <c r="J36" i="8"/>
  <c r="J35" i="8"/>
  <c r="J34" i="8"/>
  <c r="J33" i="8"/>
  <c r="J32" i="8"/>
  <c r="J30" i="8"/>
  <c r="J29" i="8"/>
  <c r="J28" i="8"/>
  <c r="J27" i="8"/>
  <c r="J26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J31" i="8"/>
</calcChain>
</file>

<file path=xl/sharedStrings.xml><?xml version="1.0" encoding="utf-8"?>
<sst xmlns="http://schemas.openxmlformats.org/spreadsheetml/2006/main" count="428" uniqueCount="331">
  <si>
    <t>DESARROLLO</t>
    <phoneticPr fontId="3" type="noConversion"/>
  </si>
  <si>
    <t>OTROS</t>
    <phoneticPr fontId="3" type="noConversion"/>
  </si>
  <si>
    <t>SONIDO</t>
    <phoneticPr fontId="3" type="noConversion"/>
  </si>
  <si>
    <t>TRANSPORTE</t>
    <phoneticPr fontId="3" type="noConversion"/>
  </si>
  <si>
    <t>MATERIAL DE RODAJE</t>
    <phoneticPr fontId="3" type="noConversion"/>
  </si>
  <si>
    <t>1.1</t>
    <phoneticPr fontId="3" type="noConversion"/>
  </si>
  <si>
    <t>1.2</t>
    <phoneticPr fontId="3" type="noConversion"/>
  </si>
  <si>
    <t>1.3</t>
    <phoneticPr fontId="3" type="noConversion"/>
  </si>
  <si>
    <t>Investigación</t>
  </si>
  <si>
    <t>1.2.4</t>
  </si>
  <si>
    <t>SUB TOTAL</t>
  </si>
  <si>
    <t xml:space="preserve">1.   DESARROLLO </t>
  </si>
  <si>
    <t>1.1</t>
  </si>
  <si>
    <t>Fotocopias</t>
  </si>
  <si>
    <t>Transporte</t>
  </si>
  <si>
    <t xml:space="preserve">Alojamiento </t>
  </si>
  <si>
    <t>Alimentación</t>
  </si>
  <si>
    <t>Otros</t>
  </si>
  <si>
    <t>2.1</t>
  </si>
  <si>
    <t>Materiales de investigación</t>
  </si>
  <si>
    <t>Material de archivo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</si>
  <si>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</si>
  <si>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</si>
  <si>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</si>
  <si>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</si>
  <si>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</si>
  <si>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</si>
  <si>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</si>
  <si>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</si>
  <si>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</si>
  <si>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1.3.1</t>
  </si>
  <si>
    <t>PRODUCCIÓN</t>
  </si>
  <si>
    <t>POSTPRODUCCIÓN</t>
  </si>
  <si>
    <t>INVESTIGACIÓN</t>
  </si>
  <si>
    <t>HONORARIOS DE PRODUCCIÓN</t>
  </si>
  <si>
    <t>HONORARIOS DE DIRECCIÓN</t>
  </si>
  <si>
    <t>FOTOGRAFÍA</t>
  </si>
  <si>
    <t>ALIMENTACIÓN</t>
  </si>
  <si>
    <t>EDICIÓN DE IMAGEN</t>
  </si>
  <si>
    <t>MASTERIZACIÓN</t>
  </si>
  <si>
    <t>3.4</t>
  </si>
  <si>
    <t>3.5</t>
  </si>
  <si>
    <t>3.6</t>
  </si>
  <si>
    <t>MÚSICA</t>
  </si>
  <si>
    <t xml:space="preserve"> Puede incluir los costos necesarios para su proyecto que no estén contemplados en este formato, y obviar aquellos que, estando contemplados, no sean aplicables para su proyecto. </t>
  </si>
  <si>
    <t>1.2</t>
  </si>
  <si>
    <t>1.3</t>
  </si>
  <si>
    <t>Honorarios</t>
  </si>
  <si>
    <t>PRESUPUESTO TOTAL DEL PROYECTO</t>
  </si>
  <si>
    <t>Guion</t>
  </si>
  <si>
    <t>Derechos sobre el guion</t>
  </si>
  <si>
    <t xml:space="preserve">Registro del guion </t>
  </si>
  <si>
    <t>TOTAL DE DESARROLLO:</t>
  </si>
  <si>
    <t>TOTAL DE PRODUCCIÓN:</t>
  </si>
  <si>
    <t>TOTAL DE POSPRODUCCIÓN:</t>
  </si>
  <si>
    <t>GUION</t>
  </si>
  <si>
    <t>Tipo de Cambio</t>
  </si>
  <si>
    <t xml:space="preserve">Tipo de Cambio </t>
  </si>
  <si>
    <t>Fecha</t>
  </si>
  <si>
    <t>PRESUPUESTO DETALLADO  - DE ACUERDO A LA LÍNEA DE POSTULACIÓN</t>
  </si>
  <si>
    <t>FONDO NACIONAL DEL AUDIOVISUAL PARAGUAYO (FONAP)</t>
  </si>
  <si>
    <t>Especifique</t>
  </si>
  <si>
    <t xml:space="preserve">RESUMEN DE PRESUPUESTO  </t>
  </si>
  <si>
    <t>FONDO NACIONAL DEL AUDIOVISUAL PARAGUAYO</t>
  </si>
  <si>
    <t>MONTO EN GUARANÍES</t>
  </si>
  <si>
    <t>MONTO EN DÓLARES</t>
  </si>
  <si>
    <t>General TOTAL:</t>
  </si>
  <si>
    <t>% POSTULANTE</t>
  </si>
  <si>
    <t>Solicitado al INAP</t>
  </si>
  <si>
    <t>Otros Fondos Públicos</t>
  </si>
  <si>
    <t>Porcentaje Otros Fondos Públicos</t>
  </si>
  <si>
    <t>Porcentaje Fondos Privados</t>
  </si>
  <si>
    <t>Totales en Guaraníes</t>
  </si>
  <si>
    <t>Totales en Dólares Americanos</t>
  </si>
  <si>
    <t>Total Desarrollo en Guaraníes</t>
  </si>
  <si>
    <t>Total Desarrollo en Dólares Americanos</t>
  </si>
  <si>
    <t>Total Impuestos devengados en Desarrollo</t>
  </si>
  <si>
    <t>Porcentaje INAP</t>
  </si>
  <si>
    <t>Escaleta</t>
  </si>
  <si>
    <t>Tratamiento</t>
  </si>
  <si>
    <t>Sinopsis</t>
  </si>
  <si>
    <t>1.1.7</t>
  </si>
  <si>
    <t>1.1.8</t>
  </si>
  <si>
    <t>1.1.9</t>
  </si>
  <si>
    <t>Derechos sobre obra adaptada</t>
  </si>
  <si>
    <t>1.1.10</t>
  </si>
  <si>
    <t xml:space="preserve">Productor en línea </t>
  </si>
  <si>
    <t>Asistente (s) de producción</t>
  </si>
  <si>
    <t xml:space="preserve">Productores </t>
  </si>
  <si>
    <t>Producción de Campo</t>
  </si>
  <si>
    <t>Productor de campo</t>
  </si>
  <si>
    <t>Asistente (s) de productor de campo</t>
  </si>
  <si>
    <t>Dirección y cabezas de equipo</t>
  </si>
  <si>
    <t xml:space="preserve">Director </t>
  </si>
  <si>
    <t xml:space="preserve">Director de fotografía </t>
  </si>
  <si>
    <t>Director de arte</t>
  </si>
  <si>
    <t xml:space="preserve">Sonista </t>
  </si>
  <si>
    <t xml:space="preserve">Casting </t>
  </si>
  <si>
    <t xml:space="preserve">Ensayos </t>
  </si>
  <si>
    <t xml:space="preserve">Pruebas de cámara </t>
  </si>
  <si>
    <t xml:space="preserve">Logística </t>
  </si>
  <si>
    <t>Director de Casting</t>
  </si>
  <si>
    <t xml:space="preserve">Asistente de Casting </t>
  </si>
  <si>
    <t>Alquiler de locaciones para Casting</t>
  </si>
  <si>
    <t xml:space="preserve">Pruebas, maquillaje, vestuario y escenografía </t>
  </si>
  <si>
    <t>Alquiler de locaciones para ensayo</t>
  </si>
  <si>
    <t>Transporte personas y carga terrestre</t>
  </si>
  <si>
    <t>Transporte personas y carga aéreo</t>
  </si>
  <si>
    <t xml:space="preserve">Transporte Personas y carga Fluvial </t>
  </si>
  <si>
    <t xml:space="preserve">Alimentación </t>
  </si>
  <si>
    <t>Alojamiento</t>
  </si>
  <si>
    <t xml:space="preserve">Gastos de viaje </t>
  </si>
  <si>
    <t>3.   PRODUCCIÓN</t>
  </si>
  <si>
    <t>2.1.1</t>
  </si>
  <si>
    <t>2.1.2</t>
  </si>
  <si>
    <t>2.2</t>
  </si>
  <si>
    <t>2.2.1</t>
  </si>
  <si>
    <t>2.2.2</t>
  </si>
  <si>
    <t>2.3</t>
  </si>
  <si>
    <t>2.3.1</t>
  </si>
  <si>
    <t>2.3.2</t>
  </si>
  <si>
    <t>2.3.3</t>
  </si>
  <si>
    <t>2.3.4</t>
  </si>
  <si>
    <t>2.4</t>
  </si>
  <si>
    <t>2.4.1</t>
  </si>
  <si>
    <t>2.4.2</t>
  </si>
  <si>
    <t>2.4.3</t>
  </si>
  <si>
    <t>2.5</t>
  </si>
  <si>
    <t>2.5.1</t>
  </si>
  <si>
    <t>2.5.2</t>
  </si>
  <si>
    <t>2.6</t>
  </si>
  <si>
    <t>2.6.1</t>
  </si>
  <si>
    <t>2.7</t>
  </si>
  <si>
    <t>2.7.1</t>
  </si>
  <si>
    <t>2.7.2</t>
  </si>
  <si>
    <t>2.7.3</t>
  </si>
  <si>
    <t>2.7.4</t>
  </si>
  <si>
    <t>2.7.5</t>
  </si>
  <si>
    <t>2.7.6</t>
  </si>
  <si>
    <t>2.8</t>
  </si>
  <si>
    <t>2.8.1</t>
  </si>
  <si>
    <t xml:space="preserve">Estelar </t>
  </si>
  <si>
    <t>Primeras partes</t>
  </si>
  <si>
    <t>Secundarios</t>
  </si>
  <si>
    <t>Terceras partes</t>
  </si>
  <si>
    <t>Extras</t>
  </si>
  <si>
    <t>Ensayos</t>
  </si>
  <si>
    <t>Otros (especifique)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</si>
  <si>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</si>
  <si>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</si>
  <si>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</si>
  <si>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</si>
  <si>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</si>
  <si>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</si>
  <si>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</si>
  <si>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</si>
  <si>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3.2</t>
  </si>
  <si>
    <t xml:space="preserve">Ambientación </t>
  </si>
  <si>
    <t xml:space="preserve">Utilería </t>
  </si>
  <si>
    <t xml:space="preserve">Efectos especiales </t>
  </si>
  <si>
    <t>Vestuario</t>
  </si>
  <si>
    <t>Perinado y Maquillaje</t>
  </si>
  <si>
    <t>Locaciones</t>
  </si>
  <si>
    <t>Vehículos en escenas</t>
  </si>
  <si>
    <t xml:space="preserve">Imprevistos 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</si>
  <si>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</si>
  <si>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</si>
  <si>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</si>
  <si>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</si>
  <si>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</si>
  <si>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</si>
  <si>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</si>
  <si>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</si>
  <si>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3.3</t>
  </si>
  <si>
    <t>Honorarios de Producción</t>
  </si>
  <si>
    <t>3.3.1</t>
  </si>
  <si>
    <t>3.3.2</t>
  </si>
  <si>
    <t>3.3.3</t>
  </si>
  <si>
    <t xml:space="preserve">Productor </t>
  </si>
  <si>
    <t>1er Asistente de Productor</t>
  </si>
  <si>
    <t xml:space="preserve">2do Asistente de Productor </t>
  </si>
  <si>
    <t>Honorarios de Dirección</t>
  </si>
  <si>
    <t xml:space="preserve">Asistente de Director </t>
  </si>
  <si>
    <t>3.4.1</t>
  </si>
  <si>
    <t>3.4.2</t>
  </si>
  <si>
    <t xml:space="preserve">Fotografia </t>
  </si>
  <si>
    <t>3.5.1</t>
  </si>
  <si>
    <t>3.5.2</t>
  </si>
  <si>
    <t xml:space="preserve">Dirección de Fotografía </t>
  </si>
  <si>
    <t xml:space="preserve">Asistente de Cámara </t>
  </si>
  <si>
    <t>Alquiler de paquete de cámara</t>
  </si>
  <si>
    <t xml:space="preserve">Suministros </t>
  </si>
  <si>
    <t xml:space="preserve">Alquiler paquete de luces y maquinaria </t>
  </si>
  <si>
    <t>Alquiler de otro equipo (especificar)</t>
  </si>
  <si>
    <t xml:space="preserve">Repuestos y roturas </t>
  </si>
  <si>
    <t xml:space="preserve">Sonido </t>
  </si>
  <si>
    <t>3.6.1</t>
  </si>
  <si>
    <t>3.6.2</t>
  </si>
  <si>
    <t>3.6.3</t>
  </si>
  <si>
    <t>3.6.4</t>
  </si>
  <si>
    <t>3.7</t>
  </si>
  <si>
    <t>3.7.1</t>
  </si>
  <si>
    <t>3.7.2</t>
  </si>
  <si>
    <t>3.7.3</t>
  </si>
  <si>
    <t>3.7.4</t>
  </si>
  <si>
    <t>3.8</t>
  </si>
  <si>
    <t>3.8.1</t>
  </si>
  <si>
    <t>3.8.2</t>
  </si>
  <si>
    <t>3.9</t>
  </si>
  <si>
    <t>3.9.1</t>
  </si>
  <si>
    <t>3.9.2</t>
  </si>
  <si>
    <t xml:space="preserve">Viáticos </t>
  </si>
  <si>
    <t>3.10</t>
  </si>
  <si>
    <t xml:space="preserve">Material de rodaje </t>
  </si>
  <si>
    <t>Discos Duros</t>
  </si>
  <si>
    <t>Memorias/cassettes</t>
  </si>
  <si>
    <t>3.10.1</t>
  </si>
  <si>
    <t>3.10.2</t>
  </si>
  <si>
    <t>3.11</t>
  </si>
  <si>
    <t>Sonidista</t>
  </si>
  <si>
    <t>Alquiler paquete sonido</t>
  </si>
  <si>
    <t>Carro de producción/Movilización</t>
  </si>
  <si>
    <t>Pasajes aéreos</t>
  </si>
  <si>
    <t>Gasolina</t>
  </si>
  <si>
    <t xml:space="preserve">4.   POSPRODUCCIÓN </t>
  </si>
  <si>
    <t>4.1</t>
  </si>
  <si>
    <t>4.1.1</t>
  </si>
  <si>
    <t>4.2.1</t>
  </si>
  <si>
    <t>4.1.2</t>
  </si>
  <si>
    <t>4.1.3</t>
  </si>
  <si>
    <t>4.1.4</t>
  </si>
  <si>
    <t>4.1.5</t>
  </si>
  <si>
    <t>4.2</t>
  </si>
  <si>
    <t>4.3</t>
  </si>
  <si>
    <t>Edición de imagen</t>
  </si>
  <si>
    <t xml:space="preserve">Montajista </t>
  </si>
  <si>
    <t>Asistente de montaje</t>
  </si>
  <si>
    <t>Suite de montaje</t>
  </si>
  <si>
    <t xml:space="preserve">Efectos digitales </t>
  </si>
  <si>
    <t>Compra material de archivo</t>
  </si>
  <si>
    <t>4.2.2</t>
  </si>
  <si>
    <t>4.2.3</t>
  </si>
  <si>
    <t>4.2.4</t>
  </si>
  <si>
    <t>4.2.5</t>
  </si>
  <si>
    <t>Posproducción de paquete</t>
  </si>
  <si>
    <t xml:space="preserve">Corrección de color </t>
  </si>
  <si>
    <t xml:space="preserve">Materiales </t>
  </si>
  <si>
    <t xml:space="preserve">Gráfica y/o animaciones </t>
  </si>
  <si>
    <t>4.3.1</t>
  </si>
  <si>
    <t>4.3.2</t>
  </si>
  <si>
    <t>4.3.3</t>
  </si>
  <si>
    <t>4.3.4</t>
  </si>
  <si>
    <t>Diseño de sonido</t>
  </si>
  <si>
    <t>Locución</t>
  </si>
  <si>
    <t>Mezcla final</t>
  </si>
  <si>
    <t>4.3.5</t>
  </si>
  <si>
    <t>4.4</t>
  </si>
  <si>
    <t xml:space="preserve">Música </t>
  </si>
  <si>
    <t>4.4.1</t>
  </si>
  <si>
    <t>4.4.2</t>
  </si>
  <si>
    <t>4.4.3</t>
  </si>
  <si>
    <t>4.4.4</t>
  </si>
  <si>
    <t>Composición/Música original</t>
  </si>
  <si>
    <t>Grabación de música</t>
  </si>
  <si>
    <t xml:space="preserve">Mezcla de música </t>
  </si>
  <si>
    <t>Derechos de autor (compra)</t>
  </si>
  <si>
    <t>4.5</t>
  </si>
  <si>
    <t>4.5.1</t>
  </si>
  <si>
    <t>4.5.2</t>
  </si>
  <si>
    <t xml:space="preserve">Creación Master </t>
  </si>
  <si>
    <t>Otros precios</t>
  </si>
  <si>
    <t>4.6</t>
  </si>
  <si>
    <t>4.7</t>
  </si>
  <si>
    <t>TOTAL PRE PRODUCCIÓN</t>
  </si>
  <si>
    <t>Total Preproducción en Guaraníes</t>
  </si>
  <si>
    <t>Total Producción en Guaraníes</t>
  </si>
  <si>
    <t xml:space="preserve">PRODUCTORES </t>
  </si>
  <si>
    <t>PRODUCCIÓN DE CAMPO</t>
  </si>
  <si>
    <t>CASTING</t>
  </si>
  <si>
    <t>ENSAYOS</t>
  </si>
  <si>
    <t xml:space="preserve">PRUEBAS DE CÁMARA </t>
  </si>
  <si>
    <t xml:space="preserve">LOGISTICA </t>
  </si>
  <si>
    <t xml:space="preserve">OTROS </t>
  </si>
  <si>
    <t>OTROS</t>
  </si>
  <si>
    <t>Total Preproducción en Dólares Americanos</t>
  </si>
  <si>
    <t>Total Impuestos devengados en Preproducción</t>
  </si>
  <si>
    <t>2.   PREPRODUCCIÓN</t>
  </si>
  <si>
    <t>Total Producción en Dólares Americanos</t>
  </si>
  <si>
    <t>Total Impuestos devengados en Producción</t>
  </si>
  <si>
    <t>Total Postproducción en Guaraníes</t>
  </si>
  <si>
    <t>Total Postproducción en Dólares Americanos</t>
  </si>
  <si>
    <t>Total Impuestos devengados en Postproducción</t>
  </si>
  <si>
    <t>INAP (Guaraníes)</t>
  </si>
  <si>
    <t>INAP (Dólares)</t>
  </si>
  <si>
    <t>Porcentaje del INAP.</t>
  </si>
  <si>
    <t>% INAP</t>
  </si>
  <si>
    <t>Postproducción de imagen</t>
  </si>
  <si>
    <t>POSTPRODUCCIÓN DE IMAGEN</t>
  </si>
  <si>
    <t>POSTPRODUCCIÓN DE SONIDO</t>
  </si>
  <si>
    <t xml:space="preserve">Postproducción de sonido </t>
  </si>
  <si>
    <t xml:space="preserve">Masterización </t>
  </si>
  <si>
    <t>PREPRODUCCIÓN</t>
  </si>
  <si>
    <t>DIRECCIÓN Y CABEZAS DE EQUIPO</t>
  </si>
  <si>
    <t>Talento artístico</t>
  </si>
  <si>
    <t>Honorarios de Vestuario</t>
  </si>
  <si>
    <t>3.12</t>
  </si>
  <si>
    <t>Director de Vestuario</t>
  </si>
  <si>
    <t>Asistente de Director de Vestuario</t>
  </si>
  <si>
    <t>3.6.5</t>
  </si>
  <si>
    <t>3.6.6</t>
  </si>
  <si>
    <t>3.6.7</t>
  </si>
  <si>
    <t>3.6.8</t>
  </si>
  <si>
    <t>3.8.3</t>
  </si>
  <si>
    <t>3.8.4</t>
  </si>
  <si>
    <t>3.11.1</t>
  </si>
  <si>
    <t>3.11.2</t>
  </si>
  <si>
    <t>3.11.3</t>
  </si>
  <si>
    <t>1.12.1</t>
  </si>
  <si>
    <t>HONORARIOS DE VESTUARIO</t>
  </si>
  <si>
    <t>Otros en general (Guaraníes)</t>
  </si>
  <si>
    <t>Otros en general  (Dólares)</t>
  </si>
  <si>
    <t>Fondos Internacionales (Coproductor internacional, Ibermedia, otros)</t>
  </si>
  <si>
    <t>Fondos Privados (incluidos los aportes del Postulante)</t>
  </si>
  <si>
    <t>Porcentaje Fondos Internacionales</t>
  </si>
  <si>
    <t>TALENTO ARTÍSTICO</t>
  </si>
  <si>
    <t>Alojamiento equipo de producción</t>
  </si>
  <si>
    <t>3.9.3</t>
  </si>
  <si>
    <t>Alojamiento talento artístico</t>
  </si>
  <si>
    <t>ALOJAMIENTO</t>
  </si>
  <si>
    <t>Porcentaje Otros en general</t>
  </si>
  <si>
    <t>(Cambio al 23/04/2026)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</si>
</sst>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* #,##0\ _€_-;\-* #,##0\ _€_-;_-* &quot;-&quot;\ _€_-;_-@_-"/>
    <numFmt numFmtId="167" formatCode="_-* #,##0.00\ _€_-;\-* #,##0.00\ _€_-;_-* &quot;-&quot;??\ _€_-;_-@_-"/>
    <numFmt numFmtId="168" formatCode="[$$-409]#,##0.00"/>
    <numFmt numFmtId="169" formatCode="&quot;₡&quot;#,##0.00"/>
    <numFmt numFmtId="170" formatCode="[$$-409]#,##0"/>
    <numFmt numFmtId="171" formatCode="&quot;₲&quot;\ #,##0"/>
    <numFmt numFmtId="172" formatCode="[$$-540A]#,##0"/>
  </numFmts>
  <fonts count="2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3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20"/>
      <name val="Tahoma"/>
      <family val="2"/>
    </font>
    <font>
      <b/>
      <u/>
      <sz val="10"/>
      <name val="Tahoma"/>
      <family val="2"/>
    </font>
    <font>
      <sz val="12"/>
      <color indexed="8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sz val="14"/>
      <name val="Tahoma"/>
    </font>
    <font>
      <b/>
      <sz val="18"/>
      <name val="Tahoma"/>
      <family val="2"/>
    </font>
    <font>
      <sz val="12"/>
      <color theme="1"/>
      <name val="Calibri"/>
      <family val="2"/>
      <scheme val="minor"/>
    </font>
    <font>
      <b/>
      <sz val="11"/>
      <color rgb="FFFF000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2"/>
      <color rgb="FFFF0000"/>
      <name val="Tahoma"/>
      <family val="2"/>
    </font>
    <font>
      <i/>
      <sz val="1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9" fillId="0" borderId="2" xfId="0" applyFont="1" applyBorder="1"/>
    <xf numFmtId="0" fontId="5" fillId="0" borderId="3" xfId="0" applyFont="1" applyBorder="1"/>
    <xf numFmtId="0" fontId="5" fillId="0" borderId="0" xfId="0" applyFont="1" applyFill="1" applyBorder="1"/>
    <xf numFmtId="167" fontId="9" fillId="0" borderId="0" xfId="3" applyFont="1" applyFill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/>
    <xf numFmtId="0" fontId="5" fillId="0" borderId="0" xfId="0" applyFont="1" applyBorder="1" applyAlignment="1">
      <alignment horizontal="left" vertical="center" wrapText="1" shrinkToFit="1"/>
    </xf>
    <xf numFmtId="0" fontId="9" fillId="0" borderId="0" xfId="0" applyFont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9" fontId="5" fillId="0" borderId="0" xfId="0" applyNumberFormat="1" applyFont="1"/>
    <xf numFmtId="10" fontId="7" fillId="0" borderId="0" xfId="0" applyNumberFormat="1" applyFont="1" applyBorder="1"/>
    <xf numFmtId="0" fontId="5" fillId="0" borderId="4" xfId="0" applyFont="1" applyBorder="1" applyAlignment="1">
      <alignment horizontal="right"/>
    </xf>
    <xf numFmtId="0" fontId="9" fillId="2" borderId="4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Border="1"/>
    <xf numFmtId="169" fontId="9" fillId="0" borderId="0" xfId="3" applyNumberFormat="1" applyFont="1" applyBorder="1"/>
    <xf numFmtId="0" fontId="9" fillId="0" borderId="0" xfId="0" applyFont="1" applyAlignment="1">
      <alignment horizontal="center"/>
    </xf>
    <xf numFmtId="169" fontId="9" fillId="0" borderId="0" xfId="3" applyNumberFormat="1" applyFont="1" applyBorder="1" applyAlignment="1">
      <alignment horizontal="center"/>
    </xf>
    <xf numFmtId="0" fontId="5" fillId="3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8" fillId="2" borderId="12" xfId="6" applyFont="1" applyFill="1" applyBorder="1" applyAlignment="1">
      <alignment wrapText="1"/>
    </xf>
    <xf numFmtId="0" fontId="8" fillId="2" borderId="8" xfId="6" applyFont="1" applyFill="1" applyBorder="1" applyAlignment="1">
      <alignment wrapText="1"/>
    </xf>
    <xf numFmtId="0" fontId="13" fillId="2" borderId="10" xfId="6" applyFont="1" applyFill="1" applyBorder="1"/>
    <xf numFmtId="0" fontId="9" fillId="0" borderId="0" xfId="0" applyFont="1" applyBorder="1" applyAlignment="1">
      <alignment horizontal="center" vertical="center" wrapText="1"/>
    </xf>
    <xf numFmtId="10" fontId="10" fillId="0" borderId="0" xfId="0" applyNumberFormat="1" applyFont="1" applyBorder="1" applyAlignment="1">
      <alignment vertical="center" wrapText="1"/>
    </xf>
    <xf numFmtId="168" fontId="19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Fill="1" applyBorder="1"/>
    <xf numFmtId="0" fontId="21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3" fontId="4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left" vertical="center" wrapText="1" shrinkToFit="1"/>
    </xf>
    <xf numFmtId="3" fontId="5" fillId="0" borderId="0" xfId="0" applyNumberFormat="1" applyFont="1" applyBorder="1"/>
    <xf numFmtId="3" fontId="11" fillId="3" borderId="0" xfId="0" applyNumberFormat="1" applyFont="1" applyFill="1" applyBorder="1" applyAlignment="1">
      <alignment horizontal="center" vertical="center"/>
    </xf>
    <xf numFmtId="3" fontId="21" fillId="0" borderId="0" xfId="0" applyNumberFormat="1" applyFont="1" applyBorder="1"/>
    <xf numFmtId="166" fontId="4" fillId="0" borderId="0" xfId="4" applyNumberFormat="1" applyFont="1" applyBorder="1" applyAlignment="1">
      <alignment horizontal="center"/>
    </xf>
    <xf numFmtId="166" fontId="5" fillId="0" borderId="0" xfId="4" applyNumberFormat="1" applyFont="1" applyBorder="1" applyAlignment="1">
      <alignment horizontal="left" vertical="center" wrapText="1" shrinkToFit="1"/>
    </xf>
    <xf numFmtId="166" fontId="5" fillId="0" borderId="0" xfId="4" applyNumberFormat="1" applyFont="1" applyBorder="1"/>
    <xf numFmtId="166" fontId="11" fillId="3" borderId="0" xfId="4" applyNumberFormat="1" applyFont="1" applyFill="1" applyBorder="1" applyAlignment="1">
      <alignment horizontal="center" vertical="center"/>
    </xf>
    <xf numFmtId="166" fontId="21" fillId="0" borderId="0" xfId="4" applyNumberFormat="1" applyFont="1" applyBorder="1"/>
    <xf numFmtId="3" fontId="4" fillId="0" borderId="0" xfId="4" applyNumberFormat="1" applyFont="1" applyBorder="1" applyAlignment="1">
      <alignment horizontal="center"/>
    </xf>
    <xf numFmtId="3" fontId="5" fillId="0" borderId="0" xfId="4" applyNumberFormat="1" applyFont="1" applyBorder="1" applyAlignment="1">
      <alignment horizontal="left" vertical="center" wrapText="1" shrinkToFit="1"/>
    </xf>
    <xf numFmtId="3" fontId="5" fillId="0" borderId="0" xfId="4" applyNumberFormat="1" applyFont="1" applyBorder="1"/>
    <xf numFmtId="3" fontId="11" fillId="3" borderId="0" xfId="4" applyNumberFormat="1" applyFont="1" applyFill="1" applyBorder="1" applyAlignment="1">
      <alignment horizontal="center" vertical="center"/>
    </xf>
    <xf numFmtId="3" fontId="16" fillId="2" borderId="13" xfId="5" applyNumberFormat="1" applyFont="1" applyFill="1" applyBorder="1"/>
    <xf numFmtId="3" fontId="16" fillId="2" borderId="10" xfId="5" applyNumberFormat="1" applyFont="1" applyFill="1" applyBorder="1"/>
    <xf numFmtId="3" fontId="21" fillId="0" borderId="0" xfId="4" applyNumberFormat="1" applyFont="1" applyBorder="1"/>
    <xf numFmtId="0" fontId="5" fillId="0" borderId="4" xfId="0" applyFont="1" applyBorder="1" applyAlignment="1">
      <alignment horizontal="left" vertical="center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4" borderId="16" xfId="0" applyFont="1" applyFill="1" applyBorder="1" applyAlignment="1"/>
    <xf numFmtId="0" fontId="5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9" fontId="7" fillId="0" borderId="0" xfId="9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3" fontId="19" fillId="0" borderId="20" xfId="4" applyNumberFormat="1" applyFont="1" applyFill="1" applyBorder="1" applyAlignment="1">
      <alignment horizontal="center" vertical="center" wrapText="1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10" fontId="7" fillId="0" borderId="22" xfId="4" applyNumberFormat="1" applyFont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4" fontId="7" fillId="0" borderId="24" xfId="4" applyNumberFormat="1" applyFont="1" applyBorder="1" applyAlignment="1">
      <alignment horizontal="center" vertical="center"/>
    </xf>
    <xf numFmtId="3" fontId="19" fillId="0" borderId="19" xfId="0" applyNumberFormat="1" applyFont="1" applyFill="1" applyBorder="1" applyAlignment="1">
      <alignment vertical="center" wrapText="1"/>
    </xf>
    <xf numFmtId="3" fontId="19" fillId="0" borderId="20" xfId="0" applyNumberFormat="1" applyFont="1" applyFill="1" applyBorder="1" applyAlignment="1">
      <alignment horizontal="center" vertical="center" wrapText="1"/>
    </xf>
    <xf numFmtId="166" fontId="19" fillId="0" borderId="20" xfId="4" applyNumberFormat="1" applyFont="1" applyFill="1" applyBorder="1" applyAlignment="1">
      <alignment horizontal="center" vertical="center" wrapText="1"/>
    </xf>
    <xf numFmtId="0" fontId="4" fillId="4" borderId="26" xfId="0" applyFont="1" applyFill="1" applyBorder="1" applyAlignment="1"/>
    <xf numFmtId="0" fontId="4" fillId="4" borderId="27" xfId="0" applyFont="1" applyFill="1" applyBorder="1" applyAlignment="1"/>
    <xf numFmtId="0" fontId="4" fillId="4" borderId="28" xfId="0" applyFont="1" applyFill="1" applyBorder="1" applyAlignment="1"/>
    <xf numFmtId="0" fontId="9" fillId="0" borderId="29" xfId="0" applyFont="1" applyBorder="1"/>
    <xf numFmtId="0" fontId="9" fillId="0" borderId="29" xfId="0" applyFont="1" applyBorder="1" applyAlignment="1">
      <alignment horizontal="left"/>
    </xf>
    <xf numFmtId="0" fontId="9" fillId="0" borderId="30" xfId="0" applyFont="1" applyBorder="1"/>
    <xf numFmtId="0" fontId="5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/>
    </xf>
    <xf numFmtId="3" fontId="5" fillId="3" borderId="0" xfId="0" applyNumberFormat="1" applyFont="1" applyFill="1" applyBorder="1"/>
    <xf numFmtId="3" fontId="5" fillId="3" borderId="0" xfId="4" applyNumberFormat="1" applyFont="1" applyFill="1" applyBorder="1"/>
    <xf numFmtId="166" fontId="5" fillId="3" borderId="0" xfId="4" applyNumberFormat="1" applyFont="1" applyFill="1" applyBorder="1"/>
    <xf numFmtId="0" fontId="7" fillId="3" borderId="0" xfId="0" applyFont="1" applyFill="1" applyBorder="1"/>
    <xf numFmtId="10" fontId="7" fillId="3" borderId="22" xfId="4" applyNumberFormat="1" applyFont="1" applyFill="1" applyBorder="1" applyAlignment="1">
      <alignment horizontal="center" vertical="center"/>
    </xf>
    <xf numFmtId="10" fontId="10" fillId="2" borderId="22" xfId="4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0" fontId="7" fillId="2" borderId="22" xfId="4" applyNumberFormat="1" applyFont="1" applyFill="1" applyBorder="1" applyAlignment="1">
      <alignment horizontal="center" vertical="center"/>
    </xf>
    <xf numFmtId="3" fontId="10" fillId="3" borderId="21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9" fillId="2" borderId="32" xfId="0" applyFont="1" applyFill="1" applyBorder="1" applyAlignment="1">
      <alignment vertical="center"/>
    </xf>
    <xf numFmtId="10" fontId="7" fillId="0" borderId="32" xfId="4" applyNumberFormat="1" applyFont="1" applyBorder="1" applyAlignment="1">
      <alignment horizontal="center" vertical="center"/>
    </xf>
    <xf numFmtId="10" fontId="7" fillId="2" borderId="32" xfId="4" applyNumberFormat="1" applyFont="1" applyFill="1" applyBorder="1" applyAlignment="1">
      <alignment horizontal="center" vertical="center"/>
    </xf>
    <xf numFmtId="0" fontId="5" fillId="3" borderId="0" xfId="0" applyFont="1" applyFill="1"/>
    <xf numFmtId="0" fontId="5" fillId="0" borderId="33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6" fontId="5" fillId="0" borderId="34" xfId="4" applyNumberFormat="1" applyFont="1" applyFill="1" applyBorder="1"/>
    <xf numFmtId="0" fontId="10" fillId="0" borderId="34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166" fontId="11" fillId="0" borderId="34" xfId="4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3" borderId="4" xfId="0" applyFont="1" applyFill="1" applyBorder="1" applyAlignment="1">
      <alignment horizontal="left" vertical="center"/>
    </xf>
    <xf numFmtId="170" fontId="9" fillId="0" borderId="6" xfId="3" applyNumberFormat="1" applyFont="1" applyBorder="1"/>
    <xf numFmtId="3" fontId="4" fillId="4" borderId="16" xfId="0" applyNumberFormat="1" applyFont="1" applyFill="1" applyBorder="1" applyAlignment="1"/>
    <xf numFmtId="3" fontId="9" fillId="3" borderId="4" xfId="0" applyNumberFormat="1" applyFont="1" applyFill="1" applyBorder="1" applyAlignment="1">
      <alignment vertical="center"/>
    </xf>
    <xf numFmtId="171" fontId="9" fillId="0" borderId="4" xfId="0" applyNumberFormat="1" applyFont="1" applyBorder="1"/>
    <xf numFmtId="171" fontId="19" fillId="0" borderId="5" xfId="0" applyNumberFormat="1" applyFont="1" applyFill="1" applyBorder="1" applyAlignment="1">
      <alignment horizontal="center" vertical="center" wrapText="1"/>
    </xf>
    <xf numFmtId="171" fontId="5" fillId="0" borderId="0" xfId="0" applyNumberFormat="1" applyFont="1"/>
    <xf numFmtId="171" fontId="9" fillId="0" borderId="4" xfId="3" applyNumberFormat="1" applyFont="1" applyBorder="1"/>
    <xf numFmtId="171" fontId="9" fillId="0" borderId="6" xfId="3" applyNumberFormat="1" applyFont="1" applyBorder="1"/>
    <xf numFmtId="171" fontId="9" fillId="0" borderId="0" xfId="3" applyNumberFormat="1" applyFont="1" applyBorder="1"/>
    <xf numFmtId="171" fontId="9" fillId="0" borderId="0" xfId="3" applyNumberFormat="1" applyFont="1" applyFill="1" applyBorder="1"/>
    <xf numFmtId="171" fontId="10" fillId="0" borderId="4" xfId="0" applyNumberFormat="1" applyFont="1" applyBorder="1" applyAlignment="1">
      <alignment vertical="center" wrapText="1"/>
    </xf>
    <xf numFmtId="171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69" fontId="10" fillId="0" borderId="4" xfId="0" applyNumberFormat="1" applyFont="1" applyBorder="1" applyAlignment="1">
      <alignment vertical="center"/>
    </xf>
    <xf numFmtId="9" fontId="7" fillId="0" borderId="24" xfId="9" applyFont="1" applyBorder="1" applyAlignment="1">
      <alignment horizontal="center" vertical="center"/>
    </xf>
    <xf numFmtId="9" fontId="7" fillId="0" borderId="4" xfId="9" applyFont="1" applyBorder="1"/>
    <xf numFmtId="0" fontId="7" fillId="0" borderId="4" xfId="0" applyNumberFormat="1" applyFont="1" applyBorder="1"/>
    <xf numFmtId="9" fontId="10" fillId="0" borderId="4" xfId="9" applyFont="1" applyBorder="1" applyAlignment="1">
      <alignment vertical="center" wrapText="1"/>
    </xf>
    <xf numFmtId="9" fontId="7" fillId="0" borderId="6" xfId="9" applyFont="1" applyBorder="1"/>
    <xf numFmtId="9" fontId="7" fillId="0" borderId="6" xfId="9" applyFont="1" applyBorder="1" applyAlignment="1">
      <alignment horizontal="center"/>
    </xf>
    <xf numFmtId="3" fontId="16" fillId="2" borderId="4" xfId="5" applyNumberFormat="1" applyFont="1" applyFill="1" applyBorder="1"/>
    <xf numFmtId="171" fontId="9" fillId="0" borderId="4" xfId="0" applyNumberFormat="1" applyFont="1" applyBorder="1" applyAlignment="1"/>
    <xf numFmtId="172" fontId="9" fillId="0" borderId="11" xfId="0" applyNumberFormat="1" applyFont="1" applyBorder="1"/>
    <xf numFmtId="172" fontId="9" fillId="0" borderId="4" xfId="0" applyNumberFormat="1" applyFont="1" applyBorder="1"/>
    <xf numFmtId="172" fontId="9" fillId="0" borderId="4" xfId="0" applyNumberFormat="1" applyFont="1" applyBorder="1" applyAlignment="1">
      <alignment horizontal="right"/>
    </xf>
    <xf numFmtId="172" fontId="9" fillId="0" borderId="4" xfId="9" applyNumberFormat="1" applyFont="1" applyBorder="1"/>
    <xf numFmtId="171" fontId="15" fillId="2" borderId="13" xfId="5" applyNumberFormat="1" applyFont="1" applyFill="1" applyBorder="1"/>
    <xf numFmtId="3" fontId="23" fillId="0" borderId="0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9" fontId="10" fillId="0" borderId="17" xfId="9" applyFont="1" applyBorder="1" applyAlignment="1">
      <alignment horizontal="center" vertical="center"/>
    </xf>
    <xf numFmtId="9" fontId="10" fillId="0" borderId="18" xfId="9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5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4" fillId="2" borderId="12" xfId="6" applyFont="1" applyFill="1" applyBorder="1" applyAlignment="1">
      <alignment horizontal="center" wrapText="1"/>
    </xf>
    <xf numFmtId="0" fontId="4" fillId="2" borderId="15" xfId="6" applyFont="1" applyFill="1" applyBorder="1" applyAlignment="1">
      <alignment horizontal="center" wrapText="1"/>
    </xf>
    <xf numFmtId="0" fontId="4" fillId="2" borderId="8" xfId="6" applyFont="1" applyFill="1" applyBorder="1" applyAlignment="1">
      <alignment horizontal="center" wrapText="1"/>
    </xf>
    <xf numFmtId="0" fontId="4" fillId="2" borderId="9" xfId="6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4" fillId="2" borderId="4" xfId="6" applyFont="1" applyFill="1" applyBorder="1" applyAlignment="1">
      <alignment horizontal="center" wrapText="1"/>
    </xf>
    <xf numFmtId="3" fontId="8" fillId="0" borderId="7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8" fillId="0" borderId="1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169" fontId="9" fillId="0" borderId="0" xfId="3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3" fontId="8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</cellXfs>
  <cellStyles count="10">
    <cellStyle name="Comma 2" xfId="1"/>
    <cellStyle name="Currency 2" xfId="2"/>
    <cellStyle name="Millares" xfId="3" builtinId="3"/>
    <cellStyle name="Millares [0]" xfId="4" builtinId="6"/>
    <cellStyle name="Millares 2" xfId="5"/>
    <cellStyle name="Normal" xfId="0" builtinId="0"/>
    <cellStyle name="Normal 2" xfId="6"/>
    <cellStyle name="Percent 2" xfId="7"/>
    <cellStyle name="Porcentaje" xfId="9" builtinId="5"/>
    <cellStyle name="Porcentual 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162358</xdr:colOff>
      <xdr:row>1</xdr:row>
      <xdr:rowOff>120068</xdr:rowOff>
    </xdr:from>
    <xdr:to>
      <xdr:col>7</xdr:col>
      <xdr:colOff>374606</xdr:colOff>
      <xdr:row>5</xdr:row>
      <xdr:rowOff>189139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66B886-E020-4767-8551-BBDEA5022C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51" y="282426"/>
          <a:ext cx="4195430" cy="718503"/>
        </a:xfrm>
        <a:prstGeom prst="rect">
          <a:avLst/>
        </a:prstGeom>
      </xdr:spPr>
    </xdr:pic>
    <xdr:clientData/>
  </xdr:twoCellAnchor>
  <xdr:twoCellAnchor editAs="oneCell">
    <xdr:from>
      <xdr:col>10</xdr:col>
      <xdr:colOff>61470</xdr:colOff>
      <xdr:row>0</xdr:row>
      <xdr:rowOff>108238</xdr:rowOff>
    </xdr:from>
    <xdr:to>
      <xdr:col>13</xdr:col>
      <xdr:colOff>821134</xdr:colOff>
      <xdr:row>6</xdr:row>
      <xdr:rowOff>132654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9" t="32691" r="8716" b="31877"/>
        <a:stretch/>
      </xdr:blipFill>
      <xdr:spPr>
        <a:xfrm>
          <a:off x="7789709" y="108238"/>
          <a:ext cx="4439777" cy="1074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11830</xdr:rowOff>
    </xdr:from>
    <xdr:to>
      <xdr:col>7</xdr:col>
      <xdr:colOff>158129</xdr:colOff>
      <xdr:row>5</xdr:row>
      <xdr:rowOff>80901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66B886-E020-4767-8551-BBDEA5022C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93" y="174188"/>
          <a:ext cx="4195430" cy="718503"/>
        </a:xfrm>
        <a:prstGeom prst="rect">
          <a:avLst/>
        </a:prstGeom>
      </xdr:spPr>
    </xdr:pic>
    <xdr:clientData/>
  </xdr:twoCellAnchor>
  <xdr:twoCellAnchor editAs="oneCell">
    <xdr:from>
      <xdr:col>9</xdr:col>
      <xdr:colOff>754198</xdr:colOff>
      <xdr:row>0</xdr:row>
      <xdr:rowOff>0</xdr:rowOff>
    </xdr:from>
    <xdr:to>
      <xdr:col>13</xdr:col>
      <xdr:colOff>604656</xdr:colOff>
      <xdr:row>6</xdr:row>
      <xdr:rowOff>24416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9" t="32691" r="8716" b="31877"/>
        <a:stretch/>
      </xdr:blipFill>
      <xdr:spPr>
        <a:xfrm>
          <a:off x="7627351" y="0"/>
          <a:ext cx="4439777" cy="1074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99680</xdr:colOff>
      <xdr:row>1</xdr:row>
      <xdr:rowOff>107734</xdr:rowOff>
    </xdr:from>
    <xdr:to>
      <xdr:col>7</xdr:col>
      <xdr:colOff>352203</xdr:colOff>
      <xdr:row>5</xdr:row>
      <xdr:rowOff>161702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66B886-E020-4767-8551-BBDEA5022C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10" y="273868"/>
          <a:ext cx="4195430" cy="718503"/>
        </a:xfrm>
        <a:prstGeom prst="rect">
          <a:avLst/>
        </a:prstGeom>
      </xdr:spPr>
    </xdr:pic>
    <xdr:clientData/>
  </xdr:twoCellAnchor>
  <xdr:twoCellAnchor editAs="oneCell">
    <xdr:from>
      <xdr:col>10</xdr:col>
      <xdr:colOff>19937</xdr:colOff>
      <xdr:row>0</xdr:row>
      <xdr:rowOff>99680</xdr:rowOff>
    </xdr:from>
    <xdr:to>
      <xdr:col>13</xdr:col>
      <xdr:colOff>771545</xdr:colOff>
      <xdr:row>6</xdr:row>
      <xdr:rowOff>99680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9" t="32691" r="8716" b="31877"/>
        <a:stretch/>
      </xdr:blipFill>
      <xdr:spPr>
        <a:xfrm>
          <a:off x="7761768" y="99680"/>
          <a:ext cx="4439777" cy="1074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112972</xdr:colOff>
      <xdr:row>1</xdr:row>
      <xdr:rowOff>96659</xdr:rowOff>
    </xdr:from>
    <xdr:to>
      <xdr:col>7</xdr:col>
      <xdr:colOff>420872</xdr:colOff>
      <xdr:row>5</xdr:row>
      <xdr:rowOff>150627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66B886-E020-4767-8551-BBDEA5022C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75" y="262793"/>
          <a:ext cx="4195430" cy="718503"/>
        </a:xfrm>
        <a:prstGeom prst="rect">
          <a:avLst/>
        </a:prstGeom>
      </xdr:spPr>
    </xdr:pic>
    <xdr:clientData/>
  </xdr:twoCellAnchor>
  <xdr:twoCellAnchor editAs="oneCell">
    <xdr:from>
      <xdr:col>10</xdr:col>
      <xdr:colOff>88606</xdr:colOff>
      <xdr:row>0</xdr:row>
      <xdr:rowOff>88605</xdr:rowOff>
    </xdr:from>
    <xdr:to>
      <xdr:col>13</xdr:col>
      <xdr:colOff>840215</xdr:colOff>
      <xdr:row>6</xdr:row>
      <xdr:rowOff>88605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9" t="32691" r="8716" b="31877"/>
        <a:stretch/>
      </xdr:blipFill>
      <xdr:spPr>
        <a:xfrm>
          <a:off x="7741833" y="88605"/>
          <a:ext cx="4439777" cy="1074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</xdr:colOff>
      <xdr:row>2</xdr:row>
      <xdr:rowOff>9089</xdr:rowOff>
    </xdr:from>
    <xdr:to>
      <xdr:col>7</xdr:col>
      <xdr:colOff>724939</xdr:colOff>
      <xdr:row>5</xdr:row>
      <xdr:rowOff>142319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66B886-E020-4767-8551-BBDEA5022C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339289"/>
          <a:ext cx="3696739" cy="628530"/>
        </a:xfrm>
        <a:prstGeom prst="rect">
          <a:avLst/>
        </a:prstGeom>
      </xdr:spPr>
    </xdr:pic>
    <xdr:clientData/>
  </xdr:twoCellAnchor>
  <xdr:twoCellAnchor editAs="oneCell">
    <xdr:from>
      <xdr:col>10</xdr:col>
      <xdr:colOff>151959</xdr:colOff>
      <xdr:row>1</xdr:row>
      <xdr:rowOff>12701</xdr:rowOff>
    </xdr:from>
    <xdr:to>
      <xdr:col>12</xdr:col>
      <xdr:colOff>1295401</xdr:colOff>
      <xdr:row>5</xdr:row>
      <xdr:rowOff>298931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9" t="32691" r="8716" b="31877"/>
        <a:stretch/>
      </xdr:blipFill>
      <xdr:spPr>
        <a:xfrm>
          <a:off x="7949759" y="177801"/>
          <a:ext cx="3912042" cy="94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7"/>
  <sheetViews>
    <sheetView tabSelected="1" zoomScale="88" zoomScaleNormal="88" workbookViewId="0">
      <selection activeCell="U13" sqref="U13"/>
    </sheetView>
  </sheetViews>
  <sheetFormatPr baseColWidth="10" defaultColWidth="9" defaultRowHeight="12.75" x14ac:dyDescent="0.2"/>
  <cols>
    <col min="1" max="1" width="3.42578125" style="4" customWidth="1"/>
    <col min="2" max="2" width="4.7109375" style="4" customWidth="1"/>
    <col min="3" max="3" width="7.140625" style="2" customWidth="1"/>
    <col min="4" max="4" width="5.7109375" style="4" customWidth="1"/>
    <col min="5" max="5" width="7.140625" style="4" customWidth="1"/>
    <col min="6" max="6" width="19" style="4" customWidth="1"/>
    <col min="7" max="7" width="20.7109375" style="46" customWidth="1"/>
    <col min="8" max="8" width="13.7109375" style="46" customWidth="1"/>
    <col min="9" max="9" width="20.7109375" style="46" customWidth="1"/>
    <col min="10" max="10" width="13.7109375" style="46" customWidth="1"/>
    <col min="11" max="11" width="20.7109375" style="46" customWidth="1"/>
    <col min="12" max="12" width="13.7109375" style="56" customWidth="1"/>
    <col min="13" max="13" width="20.7109375" style="46" customWidth="1"/>
    <col min="14" max="14" width="13.7109375" style="51" customWidth="1"/>
    <col min="15" max="16384" width="9" style="4"/>
  </cols>
  <sheetData>
    <row r="1" spans="2:19" x14ac:dyDescent="0.2"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2:19" x14ac:dyDescent="0.2"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2:19" x14ac:dyDescent="0.2"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2:19" x14ac:dyDescent="0.2"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2:19" x14ac:dyDescent="0.2"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2:19" ht="18.75" customHeight="1" x14ac:dyDescent="0.2"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2:19" ht="18.75" customHeight="1" x14ac:dyDescent="0.2"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8" spans="2:19" ht="25.5" customHeight="1" x14ac:dyDescent="0.25">
      <c r="B8" s="11"/>
      <c r="C8" s="149" t="s">
        <v>60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2:19" s="2" customFormat="1" ht="49.5" customHeight="1" x14ac:dyDescent="0.25">
      <c r="B9" s="1"/>
      <c r="C9" s="150" t="s">
        <v>59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2"/>
      <c r="P9" s="12"/>
      <c r="Q9" s="12"/>
      <c r="R9" s="12"/>
      <c r="S9" s="12"/>
    </row>
    <row r="10" spans="2:19" ht="15.75" customHeight="1" x14ac:dyDescent="0.25">
      <c r="B10" s="11"/>
      <c r="C10" s="1"/>
      <c r="D10" s="11"/>
      <c r="E10" s="11"/>
      <c r="F10" s="11"/>
      <c r="G10" s="44"/>
      <c r="H10" s="44"/>
      <c r="I10" s="44"/>
      <c r="J10" s="44"/>
      <c r="K10" s="44"/>
      <c r="L10" s="54"/>
      <c r="M10" s="44"/>
      <c r="N10" s="49"/>
    </row>
    <row r="11" spans="2:19" ht="48" customHeight="1" x14ac:dyDescent="0.2">
      <c r="B11" s="13"/>
      <c r="C11" s="152" t="s">
        <v>44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4"/>
      <c r="O11" s="14"/>
      <c r="P11" s="14"/>
    </row>
    <row r="12" spans="2:19" ht="15.75" customHeight="1" thickBot="1" x14ac:dyDescent="0.25">
      <c r="B12" s="13"/>
      <c r="C12" s="15"/>
      <c r="D12" s="15"/>
      <c r="E12" s="15"/>
      <c r="F12" s="15"/>
      <c r="G12" s="45"/>
      <c r="H12" s="45"/>
      <c r="I12" s="45"/>
      <c r="J12" s="45"/>
      <c r="K12" s="45"/>
      <c r="L12" s="55"/>
      <c r="M12" s="45"/>
      <c r="N12" s="50"/>
      <c r="O12" s="14"/>
      <c r="P12" s="14"/>
    </row>
    <row r="13" spans="2:19" s="17" customFormat="1" ht="73.5" customHeight="1" thickTop="1" thickBot="1" x14ac:dyDescent="0.25">
      <c r="B13" s="18"/>
      <c r="C13" s="23"/>
      <c r="D13" s="18"/>
      <c r="E13" s="18"/>
      <c r="F13" s="18"/>
      <c r="G13" s="73" t="s">
        <v>68</v>
      </c>
      <c r="H13" s="74" t="s">
        <v>77</v>
      </c>
      <c r="I13" s="82" t="s">
        <v>69</v>
      </c>
      <c r="J13" s="83" t="s">
        <v>70</v>
      </c>
      <c r="K13" s="73" t="s">
        <v>322</v>
      </c>
      <c r="L13" s="74" t="s">
        <v>71</v>
      </c>
      <c r="M13" s="73" t="s">
        <v>321</v>
      </c>
      <c r="N13" s="84" t="s">
        <v>323</v>
      </c>
    </row>
    <row r="14" spans="2:19" s="9" customFormat="1" ht="20.100000000000001" customHeight="1" thickTop="1" x14ac:dyDescent="0.25">
      <c r="B14" s="86" t="s">
        <v>11</v>
      </c>
      <c r="C14" s="87"/>
      <c r="D14" s="87"/>
      <c r="E14" s="87"/>
      <c r="F14" s="87"/>
      <c r="G14" s="64"/>
      <c r="H14" s="64"/>
      <c r="I14" s="64"/>
      <c r="J14" s="64"/>
      <c r="K14" s="64"/>
      <c r="L14" s="64"/>
      <c r="M14" s="64"/>
      <c r="N14" s="85"/>
    </row>
    <row r="15" spans="2:19" s="6" customFormat="1" ht="15.75" customHeight="1" x14ac:dyDescent="0.2">
      <c r="B15" s="88" t="s">
        <v>12</v>
      </c>
      <c r="C15" s="62" t="s">
        <v>49</v>
      </c>
      <c r="D15" s="63"/>
      <c r="E15" s="63"/>
      <c r="F15" s="63"/>
      <c r="G15" s="75">
        <f>SUM(G16:G25)</f>
        <v>0</v>
      </c>
      <c r="H15" s="76" t="e">
        <f>+G15/$G$37</f>
        <v>#DIV/0!</v>
      </c>
      <c r="I15" s="75">
        <f>SUM(I16:I25)</f>
        <v>0</v>
      </c>
      <c r="J15" s="76" t="e">
        <f>+I15/$G$37</f>
        <v>#DIV/0!</v>
      </c>
      <c r="K15" s="75">
        <f>SUM(K16:K25)</f>
        <v>0</v>
      </c>
      <c r="L15" s="76" t="e">
        <f>+K15/$G$37</f>
        <v>#DIV/0!</v>
      </c>
      <c r="M15" s="75">
        <f>SUM(M16:M25)</f>
        <v>0</v>
      </c>
      <c r="N15" s="76" t="e">
        <f>+M15/$G$37</f>
        <v>#DIV/0!</v>
      </c>
    </row>
    <row r="16" spans="2:19" s="6" customFormat="1" ht="18" customHeight="1" x14ac:dyDescent="0.2">
      <c r="B16" s="88"/>
      <c r="C16" s="61" t="s">
        <v>21</v>
      </c>
      <c r="D16" s="155" t="s">
        <v>78</v>
      </c>
      <c r="E16" s="155"/>
      <c r="F16" s="156"/>
      <c r="G16" s="77"/>
      <c r="H16" s="78" t="e">
        <f>+G16/$G$37</f>
        <v>#DIV/0!</v>
      </c>
      <c r="I16" s="77"/>
      <c r="J16" s="78" t="e">
        <f>+I16/$G$37</f>
        <v>#DIV/0!</v>
      </c>
      <c r="K16" s="77"/>
      <c r="L16" s="78" t="e">
        <f>+K16/$G$37</f>
        <v>#DIV/0!</v>
      </c>
      <c r="M16" s="77"/>
      <c r="N16" s="78" t="e">
        <f>+M16/$G$37</f>
        <v>#DIV/0!</v>
      </c>
    </row>
    <row r="17" spans="2:14" s="6" customFormat="1" ht="18" customHeight="1" x14ac:dyDescent="0.2">
      <c r="B17" s="88"/>
      <c r="C17" s="61" t="s">
        <v>22</v>
      </c>
      <c r="D17" s="155" t="s">
        <v>79</v>
      </c>
      <c r="E17" s="155"/>
      <c r="F17" s="156"/>
      <c r="G17" s="77"/>
      <c r="H17" s="78" t="e">
        <f>+G17/$G$37</f>
        <v>#DIV/0!</v>
      </c>
      <c r="I17" s="77"/>
      <c r="J17" s="78" t="e">
        <f>+I17/$G$37</f>
        <v>#DIV/0!</v>
      </c>
      <c r="K17" s="77"/>
      <c r="L17" s="78" t="e">
        <f>+K17/$G$37</f>
        <v>#DIV/0!</v>
      </c>
      <c r="M17" s="77"/>
      <c r="N17" s="78" t="e">
        <f>+M17/$G$37</f>
        <v>#DIV/0!</v>
      </c>
    </row>
    <row r="18" spans="2:14" s="6" customFormat="1" ht="18" customHeight="1" x14ac:dyDescent="0.2">
      <c r="B18" s="88"/>
      <c r="C18" s="61" t="s">
        <v>23</v>
      </c>
      <c r="D18" s="155" t="s">
        <v>80</v>
      </c>
      <c r="E18" s="155"/>
      <c r="F18" s="156"/>
      <c r="G18" s="77"/>
      <c r="H18" s="78" t="e">
        <f>+G18/$G$37</f>
        <v>#DIV/0!</v>
      </c>
      <c r="I18" s="77"/>
      <c r="J18" s="78" t="e">
        <f>+I18/$G$37</f>
        <v>#DIV/0!</v>
      </c>
      <c r="K18" s="77"/>
      <c r="L18" s="78" t="e">
        <f>+K18/$G$37</f>
        <v>#DIV/0!</v>
      </c>
      <c r="M18" s="77"/>
      <c r="N18" s="78" t="e">
        <f>+M18/$G$37</f>
        <v>#DIV/0!</v>
      </c>
    </row>
    <row r="19" spans="2:14" s="6" customFormat="1" ht="18" customHeight="1" x14ac:dyDescent="0.2">
      <c r="B19" s="88"/>
      <c r="C19" s="61" t="s">
        <v>24</v>
      </c>
      <c r="D19" s="155" t="s">
        <v>49</v>
      </c>
      <c r="E19" s="155"/>
      <c r="F19" s="156"/>
      <c r="G19" s="77"/>
      <c r="H19" s="78" t="e">
        <f>+G19/$G$37</f>
        <v>#DIV/0!</v>
      </c>
      <c r="I19" s="77"/>
      <c r="J19" s="78" t="e">
        <f>+I19/$G$37</f>
        <v>#DIV/0!</v>
      </c>
      <c r="K19" s="77"/>
      <c r="L19" s="78" t="e">
        <f>+K19/$G$37</f>
        <v>#DIV/0!</v>
      </c>
      <c r="M19" s="77"/>
      <c r="N19" s="78" t="e">
        <f>+M19/$G$37</f>
        <v>#DIV/0!</v>
      </c>
    </row>
    <row r="20" spans="2:14" s="6" customFormat="1" ht="18" customHeight="1" x14ac:dyDescent="0.2">
      <c r="B20" s="88"/>
      <c r="C20" s="61" t="s">
        <v>25</v>
      </c>
      <c r="D20" s="155" t="s">
        <v>19</v>
      </c>
      <c r="E20" s="155"/>
      <c r="F20" s="156"/>
      <c r="G20" s="77"/>
      <c r="H20" s="78" t="e">
        <f t="shared" ref="H20:J30" si="0">+G20/$G$37</f>
        <v>#DIV/0!</v>
      </c>
      <c r="I20" s="77"/>
      <c r="J20" s="78" t="e">
        <f t="shared" si="0"/>
        <v>#DIV/0!</v>
      </c>
      <c r="K20" s="77"/>
      <c r="L20" s="78" t="e">
        <f t="shared" ref="L20:N25" si="1">+K20/$G$37</f>
        <v>#DIV/0!</v>
      </c>
      <c r="M20" s="77"/>
      <c r="N20" s="78" t="e">
        <f t="shared" si="1"/>
        <v>#DIV/0!</v>
      </c>
    </row>
    <row r="21" spans="2:14" s="6" customFormat="1" ht="18" customHeight="1" x14ac:dyDescent="0.2">
      <c r="B21" s="88"/>
      <c r="C21" s="61" t="s">
        <v>26</v>
      </c>
      <c r="D21" s="146" t="s">
        <v>84</v>
      </c>
      <c r="E21" s="146"/>
      <c r="F21" s="147"/>
      <c r="G21" s="77"/>
      <c r="H21" s="78" t="e">
        <f t="shared" si="0"/>
        <v>#DIV/0!</v>
      </c>
      <c r="I21" s="77"/>
      <c r="J21" s="78" t="e">
        <f t="shared" si="0"/>
        <v>#DIV/0!</v>
      </c>
      <c r="K21" s="77"/>
      <c r="L21" s="78" t="e">
        <f t="shared" si="1"/>
        <v>#DIV/0!</v>
      </c>
      <c r="M21" s="77"/>
      <c r="N21" s="78" t="e">
        <f t="shared" si="1"/>
        <v>#DIV/0!</v>
      </c>
    </row>
    <row r="22" spans="2:14" s="6" customFormat="1" ht="18" customHeight="1" x14ac:dyDescent="0.2">
      <c r="B22" s="88"/>
      <c r="C22" s="61" t="s">
        <v>81</v>
      </c>
      <c r="D22" s="146" t="s">
        <v>50</v>
      </c>
      <c r="E22" s="146"/>
      <c r="F22" s="147"/>
      <c r="G22" s="77"/>
      <c r="H22" s="78" t="e">
        <f t="shared" si="0"/>
        <v>#DIV/0!</v>
      </c>
      <c r="I22" s="77"/>
      <c r="J22" s="78" t="e">
        <f t="shared" si="0"/>
        <v>#DIV/0!</v>
      </c>
      <c r="K22" s="77"/>
      <c r="L22" s="78" t="e">
        <f t="shared" si="1"/>
        <v>#DIV/0!</v>
      </c>
      <c r="M22" s="77"/>
      <c r="N22" s="78" t="e">
        <f t="shared" si="1"/>
        <v>#DIV/0!</v>
      </c>
    </row>
    <row r="23" spans="2:14" s="6" customFormat="1" ht="18" customHeight="1" x14ac:dyDescent="0.2">
      <c r="B23" s="88"/>
      <c r="C23" s="61" t="s">
        <v>82</v>
      </c>
      <c r="D23" s="146" t="s">
        <v>51</v>
      </c>
      <c r="E23" s="146"/>
      <c r="F23" s="147"/>
      <c r="G23" s="77"/>
      <c r="H23" s="78" t="e">
        <f t="shared" si="0"/>
        <v>#DIV/0!</v>
      </c>
      <c r="I23" s="77"/>
      <c r="J23" s="78" t="e">
        <f t="shared" si="0"/>
        <v>#DIV/0!</v>
      </c>
      <c r="K23" s="77"/>
      <c r="L23" s="78" t="e">
        <f t="shared" si="1"/>
        <v>#DIV/0!</v>
      </c>
      <c r="M23" s="77"/>
      <c r="N23" s="78" t="e">
        <f t="shared" si="1"/>
        <v>#DIV/0!</v>
      </c>
    </row>
    <row r="24" spans="2:14" s="6" customFormat="1" ht="18" customHeight="1" x14ac:dyDescent="0.2">
      <c r="B24" s="88"/>
      <c r="C24" s="61" t="s">
        <v>83</v>
      </c>
      <c r="D24" s="155" t="s">
        <v>13</v>
      </c>
      <c r="E24" s="155"/>
      <c r="F24" s="156"/>
      <c r="G24" s="77"/>
      <c r="H24" s="78" t="e">
        <f t="shared" si="0"/>
        <v>#DIV/0!</v>
      </c>
      <c r="I24" s="77"/>
      <c r="J24" s="78" t="e">
        <f t="shared" si="0"/>
        <v>#DIV/0!</v>
      </c>
      <c r="K24" s="77"/>
      <c r="L24" s="78" t="e">
        <f t="shared" si="1"/>
        <v>#DIV/0!</v>
      </c>
      <c r="M24" s="77"/>
      <c r="N24" s="78" t="e">
        <f t="shared" si="1"/>
        <v>#DIV/0!</v>
      </c>
    </row>
    <row r="25" spans="2:14" s="6" customFormat="1" ht="18" customHeight="1" x14ac:dyDescent="0.2">
      <c r="B25" s="88"/>
      <c r="C25" s="61" t="s">
        <v>85</v>
      </c>
      <c r="D25" s="146" t="s">
        <v>20</v>
      </c>
      <c r="E25" s="146"/>
      <c r="F25" s="147"/>
      <c r="G25" s="77"/>
      <c r="H25" s="78" t="e">
        <f t="shared" si="0"/>
        <v>#DIV/0!</v>
      </c>
      <c r="I25" s="77"/>
      <c r="J25" s="78" t="e">
        <f t="shared" si="0"/>
        <v>#DIV/0!</v>
      </c>
      <c r="K25" s="77"/>
      <c r="L25" s="78" t="e">
        <f t="shared" si="1"/>
        <v>#DIV/0!</v>
      </c>
      <c r="M25" s="77"/>
      <c r="N25" s="78" t="e">
        <f t="shared" si="1"/>
        <v>#DIV/0!</v>
      </c>
    </row>
    <row r="26" spans="2:14" s="6" customFormat="1" ht="15.75" customHeight="1" x14ac:dyDescent="0.2">
      <c r="B26" s="89" t="s">
        <v>45</v>
      </c>
      <c r="C26" s="62" t="s">
        <v>8</v>
      </c>
      <c r="D26" s="63"/>
      <c r="E26" s="63"/>
      <c r="F26" s="63"/>
      <c r="G26" s="75">
        <f>SUM(G27:G30)</f>
        <v>0</v>
      </c>
      <c r="H26" s="76" t="e">
        <f>+G26/$G$37</f>
        <v>#DIV/0!</v>
      </c>
      <c r="I26" s="75">
        <f>SUM(I27:I30)</f>
        <v>0</v>
      </c>
      <c r="J26" s="76" t="e">
        <f>+I26/$G$37</f>
        <v>#DIV/0!</v>
      </c>
      <c r="K26" s="75">
        <f>SUM(K27:K30)</f>
        <v>0</v>
      </c>
      <c r="L26" s="76" t="e">
        <f>+K26/$G$37</f>
        <v>#DIV/0!</v>
      </c>
      <c r="M26" s="75">
        <f>SUM(M27:M30)</f>
        <v>0</v>
      </c>
      <c r="N26" s="76" t="e">
        <f>+M26/$G$37</f>
        <v>#DIV/0!</v>
      </c>
    </row>
    <row r="27" spans="2:14" s="6" customFormat="1" ht="15.75" customHeight="1" x14ac:dyDescent="0.2">
      <c r="B27" s="88"/>
      <c r="C27" s="61" t="s">
        <v>27</v>
      </c>
      <c r="D27" s="146" t="s">
        <v>14</v>
      </c>
      <c r="E27" s="146"/>
      <c r="F27" s="147"/>
      <c r="G27" s="77"/>
      <c r="H27" s="78" t="e">
        <f t="shared" si="0"/>
        <v>#DIV/0!</v>
      </c>
      <c r="I27" s="77"/>
      <c r="J27" s="78" t="e">
        <f t="shared" si="0"/>
        <v>#DIV/0!</v>
      </c>
      <c r="K27" s="77"/>
      <c r="L27" s="78" t="e">
        <f t="shared" ref="L27:N30" si="2">+K27/$G$37</f>
        <v>#DIV/0!</v>
      </c>
      <c r="M27" s="77"/>
      <c r="N27" s="78" t="e">
        <f t="shared" si="2"/>
        <v>#DIV/0!</v>
      </c>
    </row>
    <row r="28" spans="2:14" s="6" customFormat="1" ht="15.75" customHeight="1" x14ac:dyDescent="0.2">
      <c r="B28" s="88"/>
      <c r="C28" s="61" t="s">
        <v>28</v>
      </c>
      <c r="D28" s="146" t="s">
        <v>15</v>
      </c>
      <c r="E28" s="146"/>
      <c r="F28" s="147"/>
      <c r="G28" s="77"/>
      <c r="H28" s="78" t="e">
        <f t="shared" si="0"/>
        <v>#DIV/0!</v>
      </c>
      <c r="I28" s="77"/>
      <c r="J28" s="78" t="e">
        <f t="shared" si="0"/>
        <v>#DIV/0!</v>
      </c>
      <c r="K28" s="77"/>
      <c r="L28" s="78" t="e">
        <f t="shared" si="2"/>
        <v>#DIV/0!</v>
      </c>
      <c r="M28" s="77"/>
      <c r="N28" s="78" t="e">
        <f t="shared" si="2"/>
        <v>#DIV/0!</v>
      </c>
    </row>
    <row r="29" spans="2:14" s="6" customFormat="1" ht="15.75" customHeight="1" x14ac:dyDescent="0.2">
      <c r="B29" s="88"/>
      <c r="C29" s="61" t="s">
        <v>29</v>
      </c>
      <c r="D29" s="146" t="s">
        <v>16</v>
      </c>
      <c r="E29" s="146"/>
      <c r="F29" s="147"/>
      <c r="G29" s="77"/>
      <c r="H29" s="78" t="e">
        <f t="shared" si="0"/>
        <v>#DIV/0!</v>
      </c>
      <c r="I29" s="77"/>
      <c r="J29" s="78" t="e">
        <f t="shared" si="0"/>
        <v>#DIV/0!</v>
      </c>
      <c r="K29" s="77"/>
      <c r="L29" s="78" t="e">
        <f t="shared" si="2"/>
        <v>#DIV/0!</v>
      </c>
      <c r="M29" s="77"/>
      <c r="N29" s="78" t="e">
        <f t="shared" si="2"/>
        <v>#DIV/0!</v>
      </c>
    </row>
    <row r="30" spans="2:14" s="6" customFormat="1" ht="15.75" customHeight="1" x14ac:dyDescent="0.2">
      <c r="B30" s="88"/>
      <c r="C30" s="61" t="s">
        <v>9</v>
      </c>
      <c r="D30" s="146" t="s">
        <v>47</v>
      </c>
      <c r="E30" s="146"/>
      <c r="F30" s="147"/>
      <c r="G30" s="77"/>
      <c r="H30" s="78" t="e">
        <f t="shared" si="0"/>
        <v>#DIV/0!</v>
      </c>
      <c r="I30" s="77"/>
      <c r="J30" s="78" t="e">
        <f t="shared" si="0"/>
        <v>#DIV/0!</v>
      </c>
      <c r="K30" s="77"/>
      <c r="L30" s="78" t="e">
        <f t="shared" si="2"/>
        <v>#DIV/0!</v>
      </c>
      <c r="M30" s="77"/>
      <c r="N30" s="78" t="e">
        <f t="shared" si="2"/>
        <v>#DIV/0!</v>
      </c>
    </row>
    <row r="31" spans="2:14" s="6" customFormat="1" ht="15.75" customHeight="1" x14ac:dyDescent="0.2">
      <c r="B31" s="89" t="s">
        <v>46</v>
      </c>
      <c r="C31" s="62" t="s">
        <v>17</v>
      </c>
      <c r="D31" s="63"/>
      <c r="E31" s="63"/>
      <c r="F31" s="63"/>
      <c r="G31" s="79">
        <f>+G32</f>
        <v>0</v>
      </c>
      <c r="H31" s="76" t="e">
        <f>+G31/$G$37</f>
        <v>#DIV/0!</v>
      </c>
      <c r="I31" s="79">
        <f>+I32</f>
        <v>0</v>
      </c>
      <c r="J31" s="76" t="e">
        <f>+I31/$G$37</f>
        <v>#DIV/0!</v>
      </c>
      <c r="K31" s="79">
        <f>+K32</f>
        <v>0</v>
      </c>
      <c r="L31" s="76" t="e">
        <f>+K31/$G$37</f>
        <v>#DIV/0!</v>
      </c>
      <c r="M31" s="79">
        <f>+M32</f>
        <v>0</v>
      </c>
      <c r="N31" s="76" t="e">
        <f>+M31/$G$37</f>
        <v>#DIV/0!</v>
      </c>
    </row>
    <row r="32" spans="2:14" s="6" customFormat="1" ht="15.75" customHeight="1" thickBot="1" x14ac:dyDescent="0.25">
      <c r="B32" s="90"/>
      <c r="C32" s="91" t="s">
        <v>30</v>
      </c>
      <c r="D32" s="160" t="s">
        <v>61</v>
      </c>
      <c r="E32" s="160"/>
      <c r="F32" s="161"/>
      <c r="G32" s="80"/>
      <c r="H32" s="132" t="e">
        <f>+G32/$G$37</f>
        <v>#DIV/0!</v>
      </c>
      <c r="I32" s="80"/>
      <c r="J32" s="132" t="e">
        <f>+I32/$G$37</f>
        <v>#DIV/0!</v>
      </c>
      <c r="K32" s="80"/>
      <c r="L32" s="132" t="e">
        <f>+K32/$G$37</f>
        <v>#DIV/0!</v>
      </c>
      <c r="M32" s="80"/>
      <c r="N32" s="132" t="e">
        <f>+M32/$G$37</f>
        <v>#DIV/0!</v>
      </c>
    </row>
    <row r="33" spans="1:16" s="6" customFormat="1" ht="15.75" customHeight="1" thickTop="1" thickBot="1" x14ac:dyDescent="0.25">
      <c r="B33" s="24"/>
      <c r="C33" s="72"/>
      <c r="D33" s="65"/>
      <c r="E33" s="65"/>
      <c r="F33" s="65"/>
      <c r="G33" s="66"/>
      <c r="H33" s="67"/>
      <c r="I33" s="66"/>
      <c r="J33" s="67"/>
      <c r="K33" s="66"/>
      <c r="L33" s="67"/>
      <c r="M33" s="66"/>
      <c r="N33" s="67"/>
    </row>
    <row r="34" spans="1:16" s="6" customFormat="1" ht="15.75" customHeight="1" x14ac:dyDescent="0.2">
      <c r="B34" s="159" t="s">
        <v>72</v>
      </c>
      <c r="C34" s="159"/>
      <c r="D34" s="159"/>
      <c r="E34" s="159"/>
      <c r="F34" s="159"/>
      <c r="G34" s="69">
        <f>+G15+G26+G31</f>
        <v>0</v>
      </c>
      <c r="H34" s="157" t="e">
        <f t="shared" ref="H34:N34" si="3">+H15+H26+H31</f>
        <v>#DIV/0!</v>
      </c>
      <c r="I34" s="69">
        <f t="shared" si="3"/>
        <v>0</v>
      </c>
      <c r="J34" s="157" t="e">
        <f t="shared" si="3"/>
        <v>#DIV/0!</v>
      </c>
      <c r="K34" s="69">
        <f t="shared" si="3"/>
        <v>0</v>
      </c>
      <c r="L34" s="157" t="e">
        <f t="shared" si="3"/>
        <v>#DIV/0!</v>
      </c>
      <c r="M34" s="69">
        <f t="shared" si="3"/>
        <v>0</v>
      </c>
      <c r="N34" s="157" t="e">
        <f t="shared" si="3"/>
        <v>#DIV/0!</v>
      </c>
    </row>
    <row r="35" spans="1:16" s="6" customFormat="1" ht="15.75" customHeight="1" thickBot="1" x14ac:dyDescent="0.25">
      <c r="B35" s="159" t="s">
        <v>73</v>
      </c>
      <c r="C35" s="159"/>
      <c r="D35" s="159"/>
      <c r="E35" s="159"/>
      <c r="F35" s="159"/>
      <c r="G35" s="70">
        <f>+G34/$H$42</f>
        <v>0</v>
      </c>
      <c r="H35" s="158"/>
      <c r="I35" s="70">
        <f>+I34/$H$42</f>
        <v>0</v>
      </c>
      <c r="J35" s="158"/>
      <c r="K35" s="70">
        <f>+K34/$H$42</f>
        <v>0</v>
      </c>
      <c r="L35" s="158"/>
      <c r="M35" s="70">
        <f>+M34/$H$42</f>
        <v>0</v>
      </c>
      <c r="N35" s="158"/>
    </row>
    <row r="36" spans="1:16" s="6" customFormat="1" ht="15.75" customHeight="1" thickBot="1" x14ac:dyDescent="0.25">
      <c r="B36" s="92"/>
      <c r="C36" s="92"/>
      <c r="D36" s="92"/>
      <c r="E36" s="92"/>
      <c r="F36" s="92"/>
      <c r="G36" s="66"/>
      <c r="H36" s="68"/>
      <c r="I36" s="66"/>
      <c r="J36" s="68"/>
      <c r="K36" s="66"/>
      <c r="L36" s="68"/>
      <c r="M36" s="66"/>
      <c r="N36" s="68"/>
    </row>
    <row r="37" spans="1:16" s="6" customFormat="1" ht="15.75" customHeight="1" thickBot="1" x14ac:dyDescent="0.25">
      <c r="B37" s="159" t="s">
        <v>74</v>
      </c>
      <c r="C37" s="159"/>
      <c r="D37" s="159"/>
      <c r="E37" s="159"/>
      <c r="F37" s="159"/>
      <c r="G37" s="71">
        <f>+G34+I34+K34+M34</f>
        <v>0</v>
      </c>
      <c r="H37" s="68"/>
      <c r="I37" s="66"/>
      <c r="J37" s="68"/>
      <c r="K37" s="66"/>
      <c r="L37" s="68"/>
      <c r="M37" s="66"/>
      <c r="N37" s="68"/>
    </row>
    <row r="38" spans="1:16" s="6" customFormat="1" ht="15.75" customHeight="1" thickBot="1" x14ac:dyDescent="0.25">
      <c r="B38" s="159" t="s">
        <v>75</v>
      </c>
      <c r="C38" s="159"/>
      <c r="D38" s="159"/>
      <c r="E38" s="159"/>
      <c r="F38" s="159"/>
      <c r="G38" s="71">
        <f>+G35+I35+K35+M35</f>
        <v>0</v>
      </c>
      <c r="H38" s="68"/>
      <c r="I38" s="66"/>
      <c r="J38" s="68"/>
      <c r="K38" s="66"/>
      <c r="L38" s="68"/>
      <c r="M38" s="66"/>
      <c r="N38" s="68"/>
    </row>
    <row r="39" spans="1:16" s="6" customFormat="1" ht="15.75" customHeight="1" thickBot="1" x14ac:dyDescent="0.25">
      <c r="B39" s="92"/>
      <c r="C39" s="92"/>
      <c r="D39" s="92"/>
      <c r="E39" s="92"/>
      <c r="F39" s="92"/>
      <c r="G39" s="66"/>
      <c r="H39" s="68"/>
      <c r="I39" s="66"/>
      <c r="J39" s="68"/>
      <c r="K39" s="66"/>
      <c r="L39" s="68"/>
      <c r="M39" s="66"/>
      <c r="N39" s="68"/>
    </row>
    <row r="40" spans="1:16" s="6" customFormat="1" ht="15.75" customHeight="1" thickBot="1" x14ac:dyDescent="0.25">
      <c r="B40" s="159" t="s">
        <v>76</v>
      </c>
      <c r="C40" s="159"/>
      <c r="D40" s="159"/>
      <c r="E40" s="159"/>
      <c r="F40" s="159"/>
      <c r="G40" s="71"/>
      <c r="H40" s="68"/>
      <c r="I40" s="66"/>
      <c r="J40" s="68"/>
      <c r="K40" s="66"/>
      <c r="L40" s="68"/>
      <c r="M40" s="66"/>
      <c r="N40" s="68"/>
    </row>
    <row r="41" spans="1:16" s="6" customFormat="1" ht="15.75" customHeight="1" thickBot="1" x14ac:dyDescent="0.25">
      <c r="A41" s="28"/>
      <c r="B41" s="28"/>
      <c r="C41" s="29"/>
      <c r="D41" s="29"/>
      <c r="E41" s="29"/>
      <c r="F41" s="29"/>
      <c r="G41" s="47"/>
      <c r="H41" s="47"/>
      <c r="I41" s="47"/>
      <c r="J41" s="47"/>
      <c r="K41" s="47"/>
      <c r="L41" s="57"/>
      <c r="M41" s="47"/>
      <c r="N41" s="52"/>
      <c r="O41" s="28"/>
      <c r="P41" s="28"/>
    </row>
    <row r="42" spans="1:16" s="6" customFormat="1" ht="15.75" customHeight="1" x14ac:dyDescent="0.25">
      <c r="A42" s="4"/>
      <c r="B42" s="4"/>
      <c r="C42" s="2"/>
      <c r="D42" s="162" t="s">
        <v>57</v>
      </c>
      <c r="E42" s="163"/>
      <c r="F42" s="163"/>
      <c r="G42" s="163"/>
      <c r="H42" s="58">
        <v>7770</v>
      </c>
      <c r="I42" s="46"/>
      <c r="J42" s="46"/>
      <c r="K42" s="46"/>
      <c r="L42" s="56"/>
      <c r="M42" s="46"/>
      <c r="N42" s="51"/>
      <c r="O42" s="4"/>
      <c r="P42" s="4"/>
    </row>
    <row r="43" spans="1:16" s="6" customFormat="1" ht="15.75" customHeight="1" thickBot="1" x14ac:dyDescent="0.3">
      <c r="A43" s="4"/>
      <c r="B43" s="4"/>
      <c r="C43" s="2"/>
      <c r="D43" s="164" t="s">
        <v>58</v>
      </c>
      <c r="E43" s="165"/>
      <c r="F43" s="165"/>
      <c r="G43" s="165"/>
      <c r="H43" s="59"/>
      <c r="I43" s="46"/>
      <c r="J43" s="46"/>
      <c r="K43" s="46"/>
      <c r="L43" s="56"/>
      <c r="M43" s="46"/>
      <c r="N43" s="51"/>
      <c r="O43" s="4"/>
      <c r="P43" s="4"/>
    </row>
    <row r="44" spans="1:16" s="6" customFormat="1" ht="15.75" customHeight="1" x14ac:dyDescent="0.2">
      <c r="A44" s="4"/>
      <c r="B44" s="4"/>
      <c r="C44" s="4"/>
      <c r="D44" s="4"/>
      <c r="E44" s="4"/>
      <c r="F44" s="4"/>
      <c r="G44" s="46"/>
      <c r="H44" s="46"/>
      <c r="I44" s="46"/>
      <c r="J44" s="46"/>
      <c r="K44" s="46"/>
      <c r="L44" s="56"/>
      <c r="M44" s="46"/>
      <c r="N44" s="51"/>
      <c r="O44" s="4"/>
      <c r="P44" s="4"/>
    </row>
    <row r="45" spans="1:16" s="6" customFormat="1" ht="18.600000000000001" customHeight="1" x14ac:dyDescent="0.2">
      <c r="A45" s="4"/>
      <c r="B45" s="37"/>
      <c r="C45" s="38"/>
      <c r="D45" s="39"/>
      <c r="E45" s="40"/>
      <c r="F45" s="40"/>
      <c r="G45" s="48"/>
      <c r="H45" s="48"/>
      <c r="I45" s="48"/>
      <c r="J45" s="48"/>
      <c r="K45" s="48"/>
      <c r="L45" s="60"/>
      <c r="M45" s="48"/>
      <c r="N45" s="53"/>
      <c r="O45" s="4"/>
      <c r="P45" s="4"/>
    </row>
    <row r="46" spans="1:16" s="6" customFormat="1" ht="15.75" customHeight="1" x14ac:dyDescent="0.2">
      <c r="A46" s="4"/>
      <c r="B46" s="41"/>
      <c r="C46" s="38"/>
      <c r="D46" s="39"/>
      <c r="E46" s="40"/>
      <c r="F46" s="40"/>
      <c r="G46" s="48"/>
      <c r="H46" s="48"/>
      <c r="I46" s="48"/>
      <c r="J46" s="48"/>
      <c r="K46" s="48"/>
      <c r="L46" s="60"/>
      <c r="M46" s="48"/>
      <c r="N46" s="53"/>
      <c r="O46" s="4"/>
      <c r="P46" s="4"/>
    </row>
    <row r="47" spans="1:16" s="6" customFormat="1" ht="15.75" customHeight="1" x14ac:dyDescent="0.2">
      <c r="A47" s="4"/>
      <c r="B47" s="41"/>
      <c r="C47" s="38"/>
      <c r="D47" s="40"/>
      <c r="E47" s="40"/>
      <c r="F47" s="40"/>
      <c r="G47" s="48"/>
      <c r="H47" s="48"/>
      <c r="I47" s="48"/>
      <c r="J47" s="48"/>
      <c r="K47" s="48"/>
      <c r="L47" s="60"/>
      <c r="M47" s="48"/>
      <c r="N47" s="53"/>
      <c r="O47" s="4"/>
      <c r="P47" s="4"/>
    </row>
    <row r="48" spans="1:16" s="6" customFormat="1" ht="15.75" customHeight="1" x14ac:dyDescent="0.2">
      <c r="A48" s="4"/>
      <c r="B48" s="41"/>
      <c r="C48" s="38"/>
      <c r="D48" s="40"/>
      <c r="E48" s="40"/>
      <c r="F48" s="40"/>
      <c r="G48" s="48"/>
      <c r="H48" s="48"/>
      <c r="I48" s="48"/>
      <c r="J48" s="48"/>
      <c r="K48" s="48"/>
      <c r="L48" s="60"/>
      <c r="M48" s="48"/>
      <c r="N48" s="53"/>
      <c r="O48" s="4"/>
      <c r="P48" s="4"/>
    </row>
    <row r="49" spans="1:16" s="6" customFormat="1" ht="15.7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4"/>
      <c r="P49" s="4"/>
    </row>
    <row r="50" spans="1:16" s="6" customFormat="1" ht="15.7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4"/>
      <c r="P50" s="4"/>
    </row>
    <row r="51" spans="1:16" s="6" customFormat="1" ht="15.7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4"/>
      <c r="P51" s="4"/>
    </row>
    <row r="52" spans="1:16" s="6" customFormat="1" ht="15.7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4"/>
      <c r="P52" s="4"/>
    </row>
    <row r="53" spans="1:16" s="6" customFormat="1" ht="15.7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4"/>
      <c r="P53" s="4"/>
    </row>
    <row r="54" spans="1:16" s="6" customFormat="1" ht="15.7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4"/>
      <c r="P54" s="4"/>
    </row>
    <row r="55" spans="1:16" s="6" customFormat="1" ht="15.7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4"/>
      <c r="P55" s="4"/>
    </row>
    <row r="56" spans="1:16" s="6" customFormat="1" ht="16.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4"/>
      <c r="P56" s="4"/>
    </row>
    <row r="57" spans="1:16" s="6" customFormat="1" ht="22.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4"/>
      <c r="P57" s="4"/>
    </row>
    <row r="58" spans="1:16" s="6" customFormat="1" ht="15.75" customHeight="1" x14ac:dyDescent="0.2">
      <c r="A58" s="4"/>
      <c r="B58" s="41"/>
      <c r="C58" s="40"/>
      <c r="D58" s="40"/>
      <c r="E58" s="40"/>
      <c r="F58" s="40"/>
      <c r="G58" s="48"/>
      <c r="H58" s="48"/>
      <c r="I58" s="48"/>
      <c r="J58" s="48"/>
      <c r="K58" s="48"/>
      <c r="L58" s="60"/>
      <c r="M58" s="48"/>
      <c r="N58" s="53"/>
      <c r="O58" s="4"/>
      <c r="P58" s="4"/>
    </row>
    <row r="59" spans="1:16" s="6" customFormat="1" ht="15.75" customHeight="1" x14ac:dyDescent="0.2">
      <c r="A59" s="4"/>
      <c r="B59" s="41"/>
      <c r="C59" s="40"/>
      <c r="D59" s="40"/>
      <c r="E59" s="40"/>
      <c r="F59" s="40"/>
      <c r="G59" s="48"/>
      <c r="H59" s="48"/>
      <c r="I59" s="48"/>
      <c r="J59" s="48"/>
      <c r="K59" s="48"/>
      <c r="L59" s="60"/>
      <c r="M59" s="48"/>
      <c r="N59" s="53"/>
      <c r="O59" s="4"/>
      <c r="P59" s="4"/>
    </row>
    <row r="60" spans="1:16" s="6" customFormat="1" ht="15.75" customHeight="1" x14ac:dyDescent="0.2">
      <c r="A60" s="4"/>
      <c r="B60" s="41"/>
      <c r="C60" s="38"/>
      <c r="D60" s="39"/>
      <c r="E60" s="40"/>
      <c r="F60" s="40"/>
      <c r="G60" s="48"/>
      <c r="H60" s="48"/>
      <c r="I60" s="48"/>
      <c r="J60" s="48"/>
      <c r="K60" s="48"/>
      <c r="L60" s="60"/>
      <c r="M60" s="48"/>
      <c r="N60" s="53"/>
      <c r="O60" s="4"/>
      <c r="P60" s="4"/>
    </row>
    <row r="61" spans="1:16" ht="15.75" customHeight="1" x14ac:dyDescent="0.2"/>
    <row r="62" spans="1:16" ht="15.75" customHeight="1" x14ac:dyDescent="0.2"/>
    <row r="63" spans="1:16" ht="15.75" customHeight="1" x14ac:dyDescent="0.2"/>
    <row r="64" spans="1:16" ht="30.95" customHeight="1" x14ac:dyDescent="0.2"/>
    <row r="65" ht="15.75" customHeight="1" x14ac:dyDescent="0.2"/>
    <row r="66" ht="27.95" customHeight="1" x14ac:dyDescent="0.2"/>
    <row r="67" ht="27" customHeight="1" x14ac:dyDescent="0.2"/>
    <row r="68" ht="15" customHeight="1" x14ac:dyDescent="0.2"/>
    <row r="69" ht="15.75" customHeight="1" x14ac:dyDescent="0.2"/>
    <row r="70" ht="15.75" customHeight="1" x14ac:dyDescent="0.2"/>
    <row r="71" ht="15.75" customHeight="1" x14ac:dyDescent="0.2"/>
    <row r="72" ht="15" customHeight="1" x14ac:dyDescent="0.2"/>
    <row r="73" ht="15.75" customHeight="1" x14ac:dyDescent="0.2"/>
    <row r="74" ht="15.75" customHeight="1" x14ac:dyDescent="0.2"/>
    <row r="75" ht="15.75" customHeight="1" x14ac:dyDescent="0.2"/>
    <row r="76" ht="29.1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29.1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54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spans="1:16" ht="15.75" customHeight="1" x14ac:dyDescent="0.2"/>
    <row r="130" spans="1:16" ht="15.75" customHeight="1" x14ac:dyDescent="0.2"/>
    <row r="131" spans="1:16" ht="15.75" customHeight="1" x14ac:dyDescent="0.2"/>
    <row r="132" spans="1:16" ht="15.75" customHeight="1" x14ac:dyDescent="0.2"/>
    <row r="133" spans="1:16" ht="15.75" customHeight="1" x14ac:dyDescent="0.2"/>
    <row r="134" spans="1:16" ht="15.75" customHeight="1" x14ac:dyDescent="0.2"/>
    <row r="135" spans="1:16" ht="32.1" customHeight="1" x14ac:dyDescent="0.2"/>
    <row r="136" spans="1:16" ht="16.5" customHeight="1" x14ac:dyDescent="0.2"/>
    <row r="137" spans="1:16" ht="42.75" customHeight="1" x14ac:dyDescent="0.2"/>
    <row r="138" spans="1:16" ht="32.1" customHeight="1" x14ac:dyDescent="0.2"/>
    <row r="139" spans="1:16" s="28" customFormat="1" ht="18.95" customHeight="1" x14ac:dyDescent="0.2">
      <c r="A139" s="4"/>
      <c r="B139" s="4"/>
      <c r="C139" s="2"/>
      <c r="D139" s="4"/>
      <c r="E139" s="4"/>
      <c r="F139" s="4"/>
      <c r="G139" s="46"/>
      <c r="H139" s="46"/>
      <c r="I139" s="46"/>
      <c r="J139" s="46"/>
      <c r="K139" s="46"/>
      <c r="L139" s="56"/>
      <c r="M139" s="46"/>
      <c r="N139" s="51"/>
      <c r="O139" s="4"/>
      <c r="P139" s="4"/>
    </row>
    <row r="140" spans="1:16" ht="27" customHeight="1" x14ac:dyDescent="0.2"/>
    <row r="141" spans="1:16" ht="27" customHeight="1" x14ac:dyDescent="0.2"/>
    <row r="142" spans="1:16" ht="14.25" customHeight="1" x14ac:dyDescent="0.2"/>
    <row r="143" spans="1:16" ht="14.25" customHeight="1" x14ac:dyDescent="0.2"/>
    <row r="144" spans="1:16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</sheetData>
  <mergeCells count="30">
    <mergeCell ref="D42:G42"/>
    <mergeCell ref="D43:G43"/>
    <mergeCell ref="B37:F37"/>
    <mergeCell ref="B38:F38"/>
    <mergeCell ref="B40:F40"/>
    <mergeCell ref="N34:N35"/>
    <mergeCell ref="B35:F35"/>
    <mergeCell ref="D24:F24"/>
    <mergeCell ref="D25:F25"/>
    <mergeCell ref="D27:F27"/>
    <mergeCell ref="D28:F28"/>
    <mergeCell ref="D29:F29"/>
    <mergeCell ref="D30:F30"/>
    <mergeCell ref="D32:F32"/>
    <mergeCell ref="B34:F34"/>
    <mergeCell ref="H34:H35"/>
    <mergeCell ref="J34:J35"/>
    <mergeCell ref="L34:L35"/>
    <mergeCell ref="D23:F23"/>
    <mergeCell ref="C1:N7"/>
    <mergeCell ref="C8:N8"/>
    <mergeCell ref="C9:N9"/>
    <mergeCell ref="C11:N11"/>
    <mergeCell ref="D16:F16"/>
    <mergeCell ref="D17:F17"/>
    <mergeCell ref="D18:F18"/>
    <mergeCell ref="D19:F19"/>
    <mergeCell ref="D20:F20"/>
    <mergeCell ref="D21:F21"/>
    <mergeCell ref="D22:F22"/>
  </mergeCells>
  <printOptions horizontalCentered="1" verticalCentered="1"/>
  <pageMargins left="0.79000000000000015" right="0.79000000000000015" top="0.79000000000000015" bottom="0.79000000000000015" header="0.51" footer="0.51"/>
  <pageSetup scale="50" firstPageNumber="0" fitToHeight="0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7"/>
  <sheetViews>
    <sheetView zoomScale="88" zoomScaleNormal="88" workbookViewId="0">
      <selection activeCell="C1" sqref="C1:N7"/>
    </sheetView>
  </sheetViews>
  <sheetFormatPr baseColWidth="10" defaultColWidth="9" defaultRowHeight="12.75" x14ac:dyDescent="0.2"/>
  <cols>
    <col min="1" max="1" width="3.42578125" style="4" customWidth="1"/>
    <col min="2" max="2" width="4.7109375" style="4" customWidth="1"/>
    <col min="3" max="3" width="6.7109375" style="2" customWidth="1"/>
    <col min="4" max="4" width="5.7109375" style="4" customWidth="1"/>
    <col min="5" max="5" width="7.140625" style="4" customWidth="1"/>
    <col min="6" max="6" width="20.28515625" style="4" customWidth="1"/>
    <col min="7" max="7" width="20.85546875" style="46" customWidth="1"/>
    <col min="8" max="8" width="13.7109375" style="46" customWidth="1"/>
    <col min="9" max="9" width="20.85546875" style="46" customWidth="1"/>
    <col min="10" max="10" width="13.7109375" style="46" customWidth="1"/>
    <col min="11" max="11" width="20.85546875" style="46" customWidth="1"/>
    <col min="12" max="12" width="13.7109375" style="56" customWidth="1"/>
    <col min="13" max="13" width="20.85546875" style="46" customWidth="1"/>
    <col min="14" max="14" width="13.7109375" style="51" customWidth="1"/>
    <col min="15" max="16384" width="9" style="4"/>
  </cols>
  <sheetData>
    <row r="1" spans="2:19" x14ac:dyDescent="0.2"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2:19" x14ac:dyDescent="0.2"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2:19" x14ac:dyDescent="0.2"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2:19" x14ac:dyDescent="0.2"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2:19" x14ac:dyDescent="0.2"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2:19" ht="18.75" customHeight="1" x14ac:dyDescent="0.2"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2:19" ht="18.75" customHeight="1" x14ac:dyDescent="0.2"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8" spans="2:19" ht="25.5" customHeight="1" x14ac:dyDescent="0.25">
      <c r="B8" s="11"/>
      <c r="C8" s="149" t="s">
        <v>60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2:19" s="2" customFormat="1" ht="49.5" customHeight="1" x14ac:dyDescent="0.25">
      <c r="B9" s="1"/>
      <c r="C9" s="150" t="s">
        <v>59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2"/>
      <c r="P9" s="12"/>
      <c r="Q9" s="12"/>
      <c r="R9" s="12"/>
      <c r="S9" s="12"/>
    </row>
    <row r="10" spans="2:19" ht="15.75" customHeight="1" x14ac:dyDescent="0.25">
      <c r="B10" s="11"/>
      <c r="C10" s="1"/>
      <c r="D10" s="11"/>
      <c r="E10" s="11"/>
      <c r="F10" s="11"/>
      <c r="G10" s="44"/>
      <c r="H10" s="44"/>
      <c r="I10" s="44"/>
      <c r="J10" s="44"/>
      <c r="K10" s="44"/>
      <c r="L10" s="54"/>
      <c r="M10" s="44"/>
      <c r="N10" s="49"/>
    </row>
    <row r="11" spans="2:19" ht="48" customHeight="1" x14ac:dyDescent="0.2">
      <c r="B11" s="13"/>
      <c r="C11" s="152" t="s">
        <v>44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4"/>
      <c r="O11" s="14"/>
      <c r="P11" s="14"/>
    </row>
    <row r="12" spans="2:19" ht="15.75" customHeight="1" thickBot="1" x14ac:dyDescent="0.25">
      <c r="B12" s="13"/>
      <c r="C12" s="15"/>
      <c r="D12" s="15"/>
      <c r="E12" s="15"/>
      <c r="F12" s="15"/>
      <c r="G12" s="45"/>
      <c r="H12" s="45"/>
      <c r="I12" s="45"/>
      <c r="J12" s="45"/>
      <c r="K12" s="45"/>
      <c r="L12" s="55"/>
      <c r="M12" s="45"/>
      <c r="N12" s="50"/>
      <c r="O12" s="14"/>
      <c r="P12" s="14"/>
    </row>
    <row r="13" spans="2:19" s="17" customFormat="1" ht="73.5" customHeight="1" thickTop="1" thickBot="1" x14ac:dyDescent="0.25">
      <c r="B13" s="18"/>
      <c r="C13" s="23"/>
      <c r="D13" s="18"/>
      <c r="E13" s="18"/>
      <c r="F13" s="18"/>
      <c r="G13" s="73" t="s">
        <v>68</v>
      </c>
      <c r="H13" s="74" t="s">
        <v>77</v>
      </c>
      <c r="I13" s="82" t="s">
        <v>69</v>
      </c>
      <c r="J13" s="83" t="s">
        <v>70</v>
      </c>
      <c r="K13" s="73" t="s">
        <v>322</v>
      </c>
      <c r="L13" s="74" t="s">
        <v>71</v>
      </c>
      <c r="M13" s="73" t="s">
        <v>321</v>
      </c>
      <c r="N13" s="84" t="s">
        <v>323</v>
      </c>
    </row>
    <row r="14" spans="2:19" s="9" customFormat="1" ht="20.100000000000001" customHeight="1" thickTop="1" x14ac:dyDescent="0.25">
      <c r="B14" s="86" t="s">
        <v>286</v>
      </c>
      <c r="C14" s="87"/>
      <c r="D14" s="87"/>
      <c r="E14" s="87"/>
      <c r="F14" s="87"/>
      <c r="G14" s="64"/>
      <c r="H14" s="64"/>
      <c r="I14" s="64"/>
      <c r="J14" s="64"/>
      <c r="K14" s="64"/>
      <c r="L14" s="64"/>
      <c r="M14" s="64"/>
      <c r="N14" s="85"/>
    </row>
    <row r="15" spans="2:19" s="6" customFormat="1" ht="15.75" customHeight="1" x14ac:dyDescent="0.2">
      <c r="B15" s="88" t="s">
        <v>18</v>
      </c>
      <c r="C15" s="62" t="s">
        <v>88</v>
      </c>
      <c r="D15" s="63"/>
      <c r="E15" s="63"/>
      <c r="F15" s="63"/>
      <c r="G15" s="75">
        <f>SUM(G16:G17)</f>
        <v>0</v>
      </c>
      <c r="H15" s="76" t="e">
        <f t="shared" ref="H15:H22" si="0">+G15/$G$48</f>
        <v>#DIV/0!</v>
      </c>
      <c r="I15" s="75">
        <f>SUM(I16:I17)</f>
        <v>0</v>
      </c>
      <c r="J15" s="76" t="e">
        <f t="shared" ref="J15:J21" si="1">+I15/$G$48</f>
        <v>#DIV/0!</v>
      </c>
      <c r="K15" s="75">
        <f>SUM(K16:K17)</f>
        <v>0</v>
      </c>
      <c r="L15" s="76" t="e">
        <f>+K15/$G$48</f>
        <v>#DIV/0!</v>
      </c>
      <c r="M15" s="75">
        <f>SUM(M16:M17)</f>
        <v>0</v>
      </c>
      <c r="N15" s="76" t="e">
        <f>+M15/$G$48</f>
        <v>#DIV/0!</v>
      </c>
    </row>
    <row r="16" spans="2:19" s="6" customFormat="1" ht="18" customHeight="1" x14ac:dyDescent="0.2">
      <c r="B16" s="88"/>
      <c r="C16" s="61" t="s">
        <v>113</v>
      </c>
      <c r="D16" s="155" t="s">
        <v>86</v>
      </c>
      <c r="E16" s="155"/>
      <c r="F16" s="156"/>
      <c r="G16" s="77"/>
      <c r="H16" s="78" t="e">
        <f t="shared" si="0"/>
        <v>#DIV/0!</v>
      </c>
      <c r="I16" s="77"/>
      <c r="J16" s="78" t="e">
        <f t="shared" si="1"/>
        <v>#DIV/0!</v>
      </c>
      <c r="K16" s="77"/>
      <c r="L16" s="78" t="e">
        <f>+K16/$G$48</f>
        <v>#DIV/0!</v>
      </c>
      <c r="M16" s="77"/>
      <c r="N16" s="78" t="e">
        <f>+M16/$G$48</f>
        <v>#DIV/0!</v>
      </c>
    </row>
    <row r="17" spans="2:14" s="6" customFormat="1" ht="18" customHeight="1" x14ac:dyDescent="0.2">
      <c r="B17" s="88"/>
      <c r="C17" s="61" t="s">
        <v>114</v>
      </c>
      <c r="D17" s="155" t="s">
        <v>87</v>
      </c>
      <c r="E17" s="155"/>
      <c r="F17" s="156"/>
      <c r="G17" s="77"/>
      <c r="H17" s="78" t="e">
        <f t="shared" si="0"/>
        <v>#DIV/0!</v>
      </c>
      <c r="I17" s="77"/>
      <c r="J17" s="78" t="e">
        <f t="shared" si="1"/>
        <v>#DIV/0!</v>
      </c>
      <c r="K17" s="77"/>
      <c r="L17" s="78" t="e">
        <f>+K17/$G$48</f>
        <v>#DIV/0!</v>
      </c>
      <c r="M17" s="77"/>
      <c r="N17" s="78" t="e">
        <f>+M17/$G$48</f>
        <v>#DIV/0!</v>
      </c>
    </row>
    <row r="18" spans="2:14" s="6" customFormat="1" ht="15.75" customHeight="1" x14ac:dyDescent="0.2">
      <c r="B18" s="89" t="s">
        <v>115</v>
      </c>
      <c r="C18" s="62" t="s">
        <v>89</v>
      </c>
      <c r="D18" s="63"/>
      <c r="E18" s="63"/>
      <c r="F18" s="63"/>
      <c r="G18" s="75">
        <f>SUM(G19:G20)</f>
        <v>0</v>
      </c>
      <c r="H18" s="76" t="e">
        <f t="shared" si="0"/>
        <v>#DIV/0!</v>
      </c>
      <c r="I18" s="75">
        <f>SUM(I19:I20)</f>
        <v>0</v>
      </c>
      <c r="J18" s="76" t="e">
        <f t="shared" si="1"/>
        <v>#DIV/0!</v>
      </c>
      <c r="K18" s="75">
        <f>SUM(K19:K20)</f>
        <v>0</v>
      </c>
      <c r="L18" s="76" t="e">
        <f>+K18/$G$48</f>
        <v>#DIV/0!</v>
      </c>
      <c r="M18" s="75">
        <f>SUM(M19:M20)</f>
        <v>0</v>
      </c>
      <c r="N18" s="76" t="e">
        <f>+M18/$G$48</f>
        <v>#DIV/0!</v>
      </c>
    </row>
    <row r="19" spans="2:14" s="6" customFormat="1" ht="21" customHeight="1" x14ac:dyDescent="0.2">
      <c r="B19" s="88"/>
      <c r="C19" s="61" t="s">
        <v>116</v>
      </c>
      <c r="D19" s="146" t="s">
        <v>90</v>
      </c>
      <c r="E19" s="146"/>
      <c r="F19" s="147"/>
      <c r="G19" s="77"/>
      <c r="H19" s="78" t="e">
        <f t="shared" si="0"/>
        <v>#DIV/0!</v>
      </c>
      <c r="I19" s="77"/>
      <c r="J19" s="78" t="e">
        <f t="shared" si="1"/>
        <v>#DIV/0!</v>
      </c>
      <c r="K19" s="77"/>
      <c r="L19" s="78" t="e">
        <f t="shared" ref="L19:N34" si="2">+K19/$G$48</f>
        <v>#DIV/0!</v>
      </c>
      <c r="M19" s="77"/>
      <c r="N19" s="78" t="e">
        <f t="shared" si="2"/>
        <v>#DIV/0!</v>
      </c>
    </row>
    <row r="20" spans="2:14" s="6" customFormat="1" ht="32.25" customHeight="1" x14ac:dyDescent="0.2">
      <c r="B20" s="88"/>
      <c r="C20" s="61" t="s">
        <v>117</v>
      </c>
      <c r="D20" s="146" t="s">
        <v>91</v>
      </c>
      <c r="E20" s="146"/>
      <c r="F20" s="147"/>
      <c r="G20" s="77"/>
      <c r="H20" s="78" t="e">
        <f t="shared" si="0"/>
        <v>#DIV/0!</v>
      </c>
      <c r="I20" s="77"/>
      <c r="J20" s="78" t="e">
        <f t="shared" si="1"/>
        <v>#DIV/0!</v>
      </c>
      <c r="K20" s="77"/>
      <c r="L20" s="78" t="e">
        <f t="shared" si="2"/>
        <v>#DIV/0!</v>
      </c>
      <c r="M20" s="77"/>
      <c r="N20" s="78" t="e">
        <f t="shared" si="2"/>
        <v>#DIV/0!</v>
      </c>
    </row>
    <row r="21" spans="2:14" s="6" customFormat="1" ht="15.75" customHeight="1" x14ac:dyDescent="0.2">
      <c r="B21" s="88" t="s">
        <v>118</v>
      </c>
      <c r="C21" s="169" t="s">
        <v>92</v>
      </c>
      <c r="D21" s="170"/>
      <c r="E21" s="170"/>
      <c r="F21" s="171"/>
      <c r="G21" s="75">
        <f>SUM(G22:G25)</f>
        <v>0</v>
      </c>
      <c r="H21" s="100" t="e">
        <f t="shared" si="0"/>
        <v>#DIV/0!</v>
      </c>
      <c r="I21" s="75">
        <f>SUM(I22:I25)</f>
        <v>0</v>
      </c>
      <c r="J21" s="100" t="e">
        <f t="shared" si="1"/>
        <v>#DIV/0!</v>
      </c>
      <c r="K21" s="75">
        <f>SUM(K22:K25)</f>
        <v>0</v>
      </c>
      <c r="L21" s="100" t="e">
        <f>+K21/$G$48</f>
        <v>#DIV/0!</v>
      </c>
      <c r="M21" s="75">
        <f>SUM(M22:M25)</f>
        <v>0</v>
      </c>
      <c r="N21" s="100" t="e">
        <f t="shared" si="2"/>
        <v>#DIV/0!</v>
      </c>
    </row>
    <row r="22" spans="2:14" s="6" customFormat="1" ht="15.75" customHeight="1" x14ac:dyDescent="0.2">
      <c r="B22" s="88"/>
      <c r="C22" s="61" t="s">
        <v>119</v>
      </c>
      <c r="D22" s="147" t="s">
        <v>93</v>
      </c>
      <c r="E22" s="166"/>
      <c r="F22" s="167"/>
      <c r="G22" s="77"/>
      <c r="H22" s="99" t="e">
        <f t="shared" si="0"/>
        <v>#DIV/0!</v>
      </c>
      <c r="I22" s="77"/>
      <c r="J22" s="99" t="e">
        <f t="shared" ref="J22:J23" si="3">+I22/$G$48</f>
        <v>#DIV/0!</v>
      </c>
      <c r="K22" s="77"/>
      <c r="L22" s="99" t="e">
        <f t="shared" si="2"/>
        <v>#DIV/0!</v>
      </c>
      <c r="M22" s="77"/>
      <c r="N22" s="99" t="e">
        <f t="shared" si="2"/>
        <v>#DIV/0!</v>
      </c>
    </row>
    <row r="23" spans="2:14" s="6" customFormat="1" ht="15.75" customHeight="1" x14ac:dyDescent="0.2">
      <c r="B23" s="88"/>
      <c r="C23" s="61" t="s">
        <v>120</v>
      </c>
      <c r="D23" s="147" t="s">
        <v>94</v>
      </c>
      <c r="E23" s="166"/>
      <c r="F23" s="167"/>
      <c r="G23" s="77"/>
      <c r="H23" s="99" t="e">
        <f t="shared" ref="H23" si="4">+G23/$G$48</f>
        <v>#DIV/0!</v>
      </c>
      <c r="I23" s="77"/>
      <c r="J23" s="99" t="e">
        <f t="shared" si="3"/>
        <v>#DIV/0!</v>
      </c>
      <c r="K23" s="77"/>
      <c r="L23" s="99" t="e">
        <f t="shared" si="2"/>
        <v>#DIV/0!</v>
      </c>
      <c r="M23" s="77"/>
      <c r="N23" s="99" t="e">
        <f t="shared" si="2"/>
        <v>#DIV/0!</v>
      </c>
    </row>
    <row r="24" spans="2:14" s="6" customFormat="1" ht="15.75" customHeight="1" x14ac:dyDescent="0.2">
      <c r="B24" s="88"/>
      <c r="C24" s="61" t="s">
        <v>121</v>
      </c>
      <c r="D24" s="146" t="s">
        <v>95</v>
      </c>
      <c r="E24" s="146"/>
      <c r="F24" s="147"/>
      <c r="G24" s="77"/>
      <c r="H24" s="78" t="e">
        <f>+G24/$G$48</f>
        <v>#DIV/0!</v>
      </c>
      <c r="I24" s="77"/>
      <c r="J24" s="78" t="e">
        <f>+I24/$G$48</f>
        <v>#DIV/0!</v>
      </c>
      <c r="K24" s="77"/>
      <c r="L24" s="78" t="e">
        <f>+K24/$G$48</f>
        <v>#DIV/0!</v>
      </c>
      <c r="M24" s="77"/>
      <c r="N24" s="78" t="e">
        <f t="shared" si="2"/>
        <v>#DIV/0!</v>
      </c>
    </row>
    <row r="25" spans="2:14" s="6" customFormat="1" ht="15.75" customHeight="1" x14ac:dyDescent="0.2">
      <c r="B25" s="88"/>
      <c r="C25" s="61" t="s">
        <v>122</v>
      </c>
      <c r="D25" s="146" t="s">
        <v>96</v>
      </c>
      <c r="E25" s="146"/>
      <c r="F25" s="147"/>
      <c r="G25" s="77"/>
      <c r="H25" s="78" t="e">
        <f>+G25/$G$48</f>
        <v>#DIV/0!</v>
      </c>
      <c r="I25" s="77"/>
      <c r="J25" s="78" t="e">
        <f>+I25/$G$48</f>
        <v>#DIV/0!</v>
      </c>
      <c r="K25" s="77"/>
      <c r="L25" s="78" t="e">
        <f t="shared" si="2"/>
        <v>#DIV/0!</v>
      </c>
      <c r="M25" s="77"/>
      <c r="N25" s="78" t="e">
        <f t="shared" si="2"/>
        <v>#DIV/0!</v>
      </c>
    </row>
    <row r="26" spans="2:14" s="6" customFormat="1" ht="15.75" customHeight="1" x14ac:dyDescent="0.2">
      <c r="B26" s="88" t="s">
        <v>123</v>
      </c>
      <c r="C26" s="169" t="s">
        <v>97</v>
      </c>
      <c r="D26" s="170"/>
      <c r="E26" s="170"/>
      <c r="F26" s="171"/>
      <c r="G26" s="75">
        <f>SUM(G27:G29)</f>
        <v>0</v>
      </c>
      <c r="H26" s="100" t="e">
        <f t="shared" ref="H26:H41" si="5">+G26/$G$48</f>
        <v>#DIV/0!</v>
      </c>
      <c r="I26" s="75">
        <f>SUM(I27:I29)</f>
        <v>0</v>
      </c>
      <c r="J26" s="100" t="e">
        <f t="shared" ref="J26:J41" si="6">+I26/$G$48</f>
        <v>#DIV/0!</v>
      </c>
      <c r="K26" s="75">
        <f>SUM(K27:K29)</f>
        <v>0</v>
      </c>
      <c r="L26" s="100" t="e">
        <f t="shared" si="2"/>
        <v>#DIV/0!</v>
      </c>
      <c r="M26" s="75">
        <f>SUM(M27:M29)</f>
        <v>0</v>
      </c>
      <c r="N26" s="100" t="e">
        <f t="shared" si="2"/>
        <v>#DIV/0!</v>
      </c>
    </row>
    <row r="27" spans="2:14" s="6" customFormat="1" ht="15.75" customHeight="1" x14ac:dyDescent="0.2">
      <c r="B27" s="88"/>
      <c r="C27" s="61" t="s">
        <v>124</v>
      </c>
      <c r="D27" s="166" t="s">
        <v>101</v>
      </c>
      <c r="E27" s="166"/>
      <c r="F27" s="167"/>
      <c r="G27" s="77"/>
      <c r="H27" s="78" t="e">
        <f t="shared" si="5"/>
        <v>#DIV/0!</v>
      </c>
      <c r="I27" s="77"/>
      <c r="J27" s="78" t="e">
        <f t="shared" si="6"/>
        <v>#DIV/0!</v>
      </c>
      <c r="K27" s="77"/>
      <c r="L27" s="78" t="e">
        <f t="shared" si="2"/>
        <v>#DIV/0!</v>
      </c>
      <c r="M27" s="77"/>
      <c r="N27" s="78" t="e">
        <f t="shared" si="2"/>
        <v>#DIV/0!</v>
      </c>
    </row>
    <row r="28" spans="2:14" s="6" customFormat="1" ht="15.75" customHeight="1" x14ac:dyDescent="0.2">
      <c r="B28" s="88"/>
      <c r="C28" s="61" t="s">
        <v>125</v>
      </c>
      <c r="D28" s="166" t="s">
        <v>102</v>
      </c>
      <c r="E28" s="166"/>
      <c r="F28" s="167"/>
      <c r="G28" s="77"/>
      <c r="H28" s="78" t="e">
        <f t="shared" si="5"/>
        <v>#DIV/0!</v>
      </c>
      <c r="I28" s="77"/>
      <c r="J28" s="78" t="e">
        <f t="shared" si="6"/>
        <v>#DIV/0!</v>
      </c>
      <c r="K28" s="77"/>
      <c r="L28" s="78" t="e">
        <f t="shared" si="2"/>
        <v>#DIV/0!</v>
      </c>
      <c r="M28" s="77"/>
      <c r="N28" s="78" t="e">
        <f t="shared" si="2"/>
        <v>#DIV/0!</v>
      </c>
    </row>
    <row r="29" spans="2:14" s="6" customFormat="1" ht="15.75" customHeight="1" x14ac:dyDescent="0.2">
      <c r="B29" s="88"/>
      <c r="C29" s="61" t="s">
        <v>126</v>
      </c>
      <c r="D29" s="166" t="s">
        <v>103</v>
      </c>
      <c r="E29" s="166"/>
      <c r="F29" s="167"/>
      <c r="G29" s="77"/>
      <c r="H29" s="78" t="e">
        <f t="shared" si="5"/>
        <v>#DIV/0!</v>
      </c>
      <c r="I29" s="77"/>
      <c r="J29" s="78" t="e">
        <f t="shared" si="6"/>
        <v>#DIV/0!</v>
      </c>
      <c r="K29" s="77"/>
      <c r="L29" s="78" t="e">
        <f t="shared" si="2"/>
        <v>#DIV/0!</v>
      </c>
      <c r="M29" s="77"/>
      <c r="N29" s="78" t="e">
        <f t="shared" si="2"/>
        <v>#DIV/0!</v>
      </c>
    </row>
    <row r="30" spans="2:14" s="6" customFormat="1" ht="15.75" customHeight="1" x14ac:dyDescent="0.2">
      <c r="B30" s="88" t="s">
        <v>127</v>
      </c>
      <c r="C30" s="169" t="s">
        <v>98</v>
      </c>
      <c r="D30" s="170"/>
      <c r="E30" s="170"/>
      <c r="F30" s="171"/>
      <c r="G30" s="75">
        <f>SUM(G31:G32)</f>
        <v>0</v>
      </c>
      <c r="H30" s="100" t="e">
        <f t="shared" si="5"/>
        <v>#DIV/0!</v>
      </c>
      <c r="I30" s="75">
        <f>SUM(I31:I32)</f>
        <v>0</v>
      </c>
      <c r="J30" s="100" t="e">
        <f t="shared" si="6"/>
        <v>#DIV/0!</v>
      </c>
      <c r="K30" s="75">
        <f>SUM(K31:K32)</f>
        <v>0</v>
      </c>
      <c r="L30" s="100" t="e">
        <f t="shared" si="2"/>
        <v>#DIV/0!</v>
      </c>
      <c r="M30" s="75">
        <f>SUM(M31:M32)</f>
        <v>0</v>
      </c>
      <c r="N30" s="100" t="e">
        <f t="shared" si="2"/>
        <v>#DIV/0!</v>
      </c>
    </row>
    <row r="31" spans="2:14" s="6" customFormat="1" ht="26.45" customHeight="1" x14ac:dyDescent="0.2">
      <c r="B31" s="88"/>
      <c r="C31" s="61" t="s">
        <v>128</v>
      </c>
      <c r="D31" s="166" t="s">
        <v>104</v>
      </c>
      <c r="E31" s="166"/>
      <c r="F31" s="167"/>
      <c r="G31" s="77"/>
      <c r="H31" s="78" t="e">
        <f t="shared" si="5"/>
        <v>#DIV/0!</v>
      </c>
      <c r="I31" s="77"/>
      <c r="J31" s="78" t="e">
        <f>+I31/$G$48</f>
        <v>#DIV/0!</v>
      </c>
      <c r="K31" s="77"/>
      <c r="L31" s="78" t="e">
        <f t="shared" si="2"/>
        <v>#DIV/0!</v>
      </c>
      <c r="M31" s="77"/>
      <c r="N31" s="78" t="e">
        <f t="shared" si="2"/>
        <v>#DIV/0!</v>
      </c>
    </row>
    <row r="32" spans="2:14" s="6" customFormat="1" ht="15.75" customHeight="1" x14ac:dyDescent="0.2">
      <c r="B32" s="88"/>
      <c r="C32" s="61" t="s">
        <v>129</v>
      </c>
      <c r="D32" s="166" t="s">
        <v>105</v>
      </c>
      <c r="E32" s="166"/>
      <c r="F32" s="167"/>
      <c r="G32" s="77"/>
      <c r="H32" s="78" t="e">
        <f t="shared" si="5"/>
        <v>#DIV/0!</v>
      </c>
      <c r="I32" s="77"/>
      <c r="J32" s="78" t="e">
        <f t="shared" si="6"/>
        <v>#DIV/0!</v>
      </c>
      <c r="K32" s="77"/>
      <c r="L32" s="78" t="e">
        <f t="shared" si="2"/>
        <v>#DIV/0!</v>
      </c>
      <c r="M32" s="77"/>
      <c r="N32" s="78" t="e">
        <f t="shared" si="2"/>
        <v>#DIV/0!</v>
      </c>
    </row>
    <row r="33" spans="2:14" s="6" customFormat="1" ht="15.75" customHeight="1" x14ac:dyDescent="0.2">
      <c r="B33" s="88" t="s">
        <v>130</v>
      </c>
      <c r="C33" s="169" t="s">
        <v>99</v>
      </c>
      <c r="D33" s="170"/>
      <c r="E33" s="170"/>
      <c r="F33" s="171"/>
      <c r="G33" s="75">
        <f>SUM(G34)</f>
        <v>0</v>
      </c>
      <c r="H33" s="100" t="e">
        <f t="shared" si="5"/>
        <v>#DIV/0!</v>
      </c>
      <c r="I33" s="75">
        <f>SUM(I34)</f>
        <v>0</v>
      </c>
      <c r="J33" s="100" t="e">
        <f t="shared" si="6"/>
        <v>#DIV/0!</v>
      </c>
      <c r="K33" s="75">
        <f>SUM(K34)</f>
        <v>0</v>
      </c>
      <c r="L33" s="100" t="e">
        <f t="shared" si="2"/>
        <v>#DIV/0!</v>
      </c>
      <c r="M33" s="75">
        <f>SUM(M34)</f>
        <v>0</v>
      </c>
      <c r="N33" s="100" t="e">
        <f t="shared" si="2"/>
        <v>#DIV/0!</v>
      </c>
    </row>
    <row r="34" spans="2:14" s="6" customFormat="1" ht="15.75" customHeight="1" x14ac:dyDescent="0.2">
      <c r="B34" s="88"/>
      <c r="C34" s="61" t="s">
        <v>131</v>
      </c>
      <c r="D34" s="166" t="s">
        <v>99</v>
      </c>
      <c r="E34" s="166"/>
      <c r="F34" s="167"/>
      <c r="G34" s="77"/>
      <c r="H34" s="78" t="e">
        <f t="shared" si="5"/>
        <v>#DIV/0!</v>
      </c>
      <c r="I34" s="77"/>
      <c r="J34" s="78" t="e">
        <f t="shared" si="6"/>
        <v>#DIV/0!</v>
      </c>
      <c r="K34" s="77"/>
      <c r="L34" s="78" t="e">
        <f t="shared" si="2"/>
        <v>#DIV/0!</v>
      </c>
      <c r="M34" s="77"/>
      <c r="N34" s="78" t="e">
        <f t="shared" si="2"/>
        <v>#DIV/0!</v>
      </c>
    </row>
    <row r="35" spans="2:14" s="6" customFormat="1" ht="15.75" customHeight="1" x14ac:dyDescent="0.2">
      <c r="B35" s="88" t="s">
        <v>132</v>
      </c>
      <c r="C35" s="169" t="s">
        <v>100</v>
      </c>
      <c r="D35" s="170"/>
      <c r="E35" s="170"/>
      <c r="F35" s="171"/>
      <c r="G35" s="75">
        <f>SUM(G36:G41)</f>
        <v>0</v>
      </c>
      <c r="H35" s="100" t="e">
        <f t="shared" si="5"/>
        <v>#DIV/0!</v>
      </c>
      <c r="I35" s="75">
        <f>SUM(I36:I41)</f>
        <v>0</v>
      </c>
      <c r="J35" s="100" t="e">
        <f t="shared" si="6"/>
        <v>#DIV/0!</v>
      </c>
      <c r="K35" s="75">
        <f>SUM(K36:K41)</f>
        <v>0</v>
      </c>
      <c r="L35" s="100" t="e">
        <f t="shared" ref="L35:L41" si="7">+K35/$G$48</f>
        <v>#DIV/0!</v>
      </c>
      <c r="M35" s="75">
        <f>SUM(M36:M41)</f>
        <v>0</v>
      </c>
      <c r="N35" s="100" t="e">
        <f t="shared" ref="N35:N41" si="8">+M35/$G$48</f>
        <v>#DIV/0!</v>
      </c>
    </row>
    <row r="36" spans="2:14" s="6" customFormat="1" ht="27" customHeight="1" x14ac:dyDescent="0.2">
      <c r="B36" s="88"/>
      <c r="C36" s="61" t="s">
        <v>133</v>
      </c>
      <c r="D36" s="166" t="s">
        <v>106</v>
      </c>
      <c r="E36" s="166"/>
      <c r="F36" s="167"/>
      <c r="G36" s="77"/>
      <c r="H36" s="78" t="e">
        <f t="shared" si="5"/>
        <v>#DIV/0!</v>
      </c>
      <c r="I36" s="77"/>
      <c r="J36" s="78" t="e">
        <f t="shared" si="6"/>
        <v>#DIV/0!</v>
      </c>
      <c r="K36" s="77"/>
      <c r="L36" s="78" t="e">
        <f t="shared" si="7"/>
        <v>#DIV/0!</v>
      </c>
      <c r="M36" s="77"/>
      <c r="N36" s="78" t="e">
        <f t="shared" si="8"/>
        <v>#DIV/0!</v>
      </c>
    </row>
    <row r="37" spans="2:14" s="6" customFormat="1" ht="15.75" customHeight="1" x14ac:dyDescent="0.2">
      <c r="B37" s="88"/>
      <c r="C37" s="61" t="s">
        <v>134</v>
      </c>
      <c r="D37" s="166" t="s">
        <v>107</v>
      </c>
      <c r="E37" s="166"/>
      <c r="F37" s="167"/>
      <c r="G37" s="77"/>
      <c r="H37" s="78" t="e">
        <f t="shared" si="5"/>
        <v>#DIV/0!</v>
      </c>
      <c r="I37" s="77"/>
      <c r="J37" s="78" t="e">
        <f t="shared" si="6"/>
        <v>#DIV/0!</v>
      </c>
      <c r="K37" s="77"/>
      <c r="L37" s="78" t="e">
        <f t="shared" si="7"/>
        <v>#DIV/0!</v>
      </c>
      <c r="M37" s="77"/>
      <c r="N37" s="78" t="e">
        <f t="shared" si="8"/>
        <v>#DIV/0!</v>
      </c>
    </row>
    <row r="38" spans="2:14" s="6" customFormat="1" ht="15.75" customHeight="1" x14ac:dyDescent="0.2">
      <c r="B38" s="88"/>
      <c r="C38" s="61" t="s">
        <v>135</v>
      </c>
      <c r="D38" s="166" t="s">
        <v>108</v>
      </c>
      <c r="E38" s="166"/>
      <c r="F38" s="167"/>
      <c r="G38" s="77"/>
      <c r="H38" s="78" t="e">
        <f t="shared" si="5"/>
        <v>#DIV/0!</v>
      </c>
      <c r="I38" s="77"/>
      <c r="J38" s="78" t="e">
        <f t="shared" si="6"/>
        <v>#DIV/0!</v>
      </c>
      <c r="K38" s="77"/>
      <c r="L38" s="78" t="e">
        <f t="shared" si="7"/>
        <v>#DIV/0!</v>
      </c>
      <c r="M38" s="77"/>
      <c r="N38" s="78" t="e">
        <f t="shared" si="8"/>
        <v>#DIV/0!</v>
      </c>
    </row>
    <row r="39" spans="2:14" s="6" customFormat="1" ht="15.75" customHeight="1" x14ac:dyDescent="0.2">
      <c r="B39" s="88"/>
      <c r="C39" s="61" t="s">
        <v>136</v>
      </c>
      <c r="D39" s="166" t="s">
        <v>109</v>
      </c>
      <c r="E39" s="166"/>
      <c r="F39" s="167"/>
      <c r="G39" s="77"/>
      <c r="H39" s="78" t="e">
        <f t="shared" si="5"/>
        <v>#DIV/0!</v>
      </c>
      <c r="I39" s="77"/>
      <c r="J39" s="78" t="e">
        <f t="shared" si="6"/>
        <v>#DIV/0!</v>
      </c>
      <c r="K39" s="77"/>
      <c r="L39" s="78" t="e">
        <f t="shared" si="7"/>
        <v>#DIV/0!</v>
      </c>
      <c r="M39" s="77"/>
      <c r="N39" s="78" t="e">
        <f t="shared" si="8"/>
        <v>#DIV/0!</v>
      </c>
    </row>
    <row r="40" spans="2:14" s="6" customFormat="1" ht="15.75" customHeight="1" x14ac:dyDescent="0.2">
      <c r="B40" s="88"/>
      <c r="C40" s="61" t="s">
        <v>137</v>
      </c>
      <c r="D40" s="166" t="s">
        <v>110</v>
      </c>
      <c r="E40" s="166"/>
      <c r="F40" s="167"/>
      <c r="G40" s="77"/>
      <c r="H40" s="78" t="e">
        <f t="shared" si="5"/>
        <v>#DIV/0!</v>
      </c>
      <c r="I40" s="77"/>
      <c r="J40" s="78" t="e">
        <f t="shared" si="6"/>
        <v>#DIV/0!</v>
      </c>
      <c r="K40" s="77"/>
      <c r="L40" s="78" t="e">
        <f t="shared" si="7"/>
        <v>#DIV/0!</v>
      </c>
      <c r="M40" s="77"/>
      <c r="N40" s="78" t="e">
        <f t="shared" si="8"/>
        <v>#DIV/0!</v>
      </c>
    </row>
    <row r="41" spans="2:14" s="6" customFormat="1" ht="15.75" customHeight="1" x14ac:dyDescent="0.2">
      <c r="B41" s="88"/>
      <c r="C41" s="61" t="s">
        <v>138</v>
      </c>
      <c r="D41" s="166" t="s">
        <v>111</v>
      </c>
      <c r="E41" s="166"/>
      <c r="F41" s="167"/>
      <c r="G41" s="77"/>
      <c r="H41" s="78" t="e">
        <f t="shared" si="5"/>
        <v>#DIV/0!</v>
      </c>
      <c r="I41" s="77"/>
      <c r="J41" s="78" t="e">
        <f t="shared" si="6"/>
        <v>#DIV/0!</v>
      </c>
      <c r="K41" s="77"/>
      <c r="L41" s="78" t="e">
        <f t="shared" si="7"/>
        <v>#DIV/0!</v>
      </c>
      <c r="M41" s="77"/>
      <c r="N41" s="78" t="e">
        <f t="shared" si="8"/>
        <v>#DIV/0!</v>
      </c>
    </row>
    <row r="42" spans="2:14" s="6" customFormat="1" ht="15.75" customHeight="1" x14ac:dyDescent="0.2">
      <c r="B42" s="89" t="s">
        <v>139</v>
      </c>
      <c r="C42" s="62" t="s">
        <v>17</v>
      </c>
      <c r="D42" s="63"/>
      <c r="E42" s="63"/>
      <c r="F42" s="63"/>
      <c r="G42" s="79">
        <f>+G43</f>
        <v>0</v>
      </c>
      <c r="H42" s="76" t="e">
        <f>+G42/$G$48</f>
        <v>#DIV/0!</v>
      </c>
      <c r="I42" s="79">
        <f>+I43</f>
        <v>0</v>
      </c>
      <c r="J42" s="76" t="e">
        <f>+I42/$G$48</f>
        <v>#DIV/0!</v>
      </c>
      <c r="K42" s="79">
        <f>+K43</f>
        <v>0</v>
      </c>
      <c r="L42" s="76" t="e">
        <f>+K42/$G$48</f>
        <v>#DIV/0!</v>
      </c>
      <c r="M42" s="79">
        <f>+M43</f>
        <v>0</v>
      </c>
      <c r="N42" s="76" t="e">
        <f>+M42/$G$48</f>
        <v>#DIV/0!</v>
      </c>
    </row>
    <row r="43" spans="2:14" s="6" customFormat="1" ht="15.75" customHeight="1" thickBot="1" x14ac:dyDescent="0.25">
      <c r="B43" s="90"/>
      <c r="C43" s="91" t="s">
        <v>140</v>
      </c>
      <c r="D43" s="160" t="s">
        <v>61</v>
      </c>
      <c r="E43" s="160"/>
      <c r="F43" s="161"/>
      <c r="G43" s="80"/>
      <c r="H43" s="81" t="e">
        <f>+G43/$G$48</f>
        <v>#DIV/0!</v>
      </c>
      <c r="I43" s="80"/>
      <c r="J43" s="81" t="e">
        <f>+I43/$G$48</f>
        <v>#DIV/0!</v>
      </c>
      <c r="K43" s="80"/>
      <c r="L43" s="81" t="e">
        <f>+K43/$G$48</f>
        <v>#DIV/0!</v>
      </c>
      <c r="M43" s="80"/>
      <c r="N43" s="81" t="e">
        <f>+M43/$G$48</f>
        <v>#DIV/0!</v>
      </c>
    </row>
    <row r="44" spans="2:14" s="6" customFormat="1" ht="15.75" customHeight="1" thickTop="1" thickBot="1" x14ac:dyDescent="0.25">
      <c r="B44" s="24"/>
      <c r="C44" s="72"/>
      <c r="D44" s="65"/>
      <c r="E44" s="65"/>
      <c r="F44" s="65"/>
      <c r="G44" s="66"/>
      <c r="H44" s="67"/>
      <c r="I44" s="66"/>
      <c r="J44" s="67"/>
      <c r="K44" s="66"/>
      <c r="L44" s="67"/>
      <c r="M44" s="66"/>
      <c r="N44" s="67"/>
    </row>
    <row r="45" spans="2:14" s="6" customFormat="1" ht="15.75" customHeight="1" x14ac:dyDescent="0.2">
      <c r="B45" s="159" t="s">
        <v>72</v>
      </c>
      <c r="C45" s="159"/>
      <c r="D45" s="159"/>
      <c r="E45" s="159"/>
      <c r="F45" s="159"/>
      <c r="G45" s="69">
        <f>+G15+G18+G21+G26+G30+G33+G35+G42</f>
        <v>0</v>
      </c>
      <c r="H45" s="157" t="e">
        <f t="shared" ref="H45:N45" si="9">+H15+H18+H42</f>
        <v>#DIV/0!</v>
      </c>
      <c r="I45" s="69">
        <f>+I15+I18+I21+I26+I30+I33+I35+I42</f>
        <v>0</v>
      </c>
      <c r="J45" s="157" t="e">
        <f t="shared" si="9"/>
        <v>#DIV/0!</v>
      </c>
      <c r="K45" s="69">
        <f>+K15+K18+K21+K26+K30+K33+K35+K42</f>
        <v>0</v>
      </c>
      <c r="L45" s="157" t="e">
        <f t="shared" si="9"/>
        <v>#DIV/0!</v>
      </c>
      <c r="M45" s="69">
        <f>+M15+M18+M21+M26+M30+M33+M35+M42</f>
        <v>0</v>
      </c>
      <c r="N45" s="157" t="e">
        <f t="shared" si="9"/>
        <v>#DIV/0!</v>
      </c>
    </row>
    <row r="46" spans="2:14" s="6" customFormat="1" ht="15.75" customHeight="1" thickBot="1" x14ac:dyDescent="0.25">
      <c r="B46" s="159" t="s">
        <v>73</v>
      </c>
      <c r="C46" s="159"/>
      <c r="D46" s="159"/>
      <c r="E46" s="159"/>
      <c r="F46" s="159"/>
      <c r="G46" s="70">
        <f>+G45/$H$62</f>
        <v>0</v>
      </c>
      <c r="H46" s="158"/>
      <c r="I46" s="70">
        <f>+I45/$H$62</f>
        <v>0</v>
      </c>
      <c r="J46" s="158"/>
      <c r="K46" s="70">
        <f>+K45/$H$62</f>
        <v>0</v>
      </c>
      <c r="L46" s="158"/>
      <c r="M46" s="70">
        <f>+M45/$H$62</f>
        <v>0</v>
      </c>
      <c r="N46" s="158"/>
    </row>
    <row r="47" spans="2:14" s="6" customFormat="1" ht="15.75" customHeight="1" thickBot="1" x14ac:dyDescent="0.25">
      <c r="B47" s="92"/>
      <c r="C47" s="92"/>
      <c r="D47" s="92"/>
      <c r="E47" s="92"/>
      <c r="F47" s="92"/>
      <c r="G47" s="66"/>
      <c r="H47" s="68"/>
      <c r="I47" s="66"/>
      <c r="J47" s="68"/>
      <c r="K47" s="66"/>
      <c r="L47" s="68"/>
      <c r="M47" s="66"/>
      <c r="N47" s="68"/>
    </row>
    <row r="48" spans="2:14" s="6" customFormat="1" ht="15.75" customHeight="1" thickBot="1" x14ac:dyDescent="0.25">
      <c r="B48" s="159" t="s">
        <v>274</v>
      </c>
      <c r="C48" s="159"/>
      <c r="D48" s="159"/>
      <c r="E48" s="159"/>
      <c r="F48" s="159"/>
      <c r="G48" s="71">
        <f>+G45+I45+K45+M45</f>
        <v>0</v>
      </c>
      <c r="H48" s="68"/>
      <c r="I48" s="66"/>
      <c r="J48" s="68"/>
      <c r="K48" s="66"/>
      <c r="L48" s="68"/>
      <c r="M48" s="66"/>
      <c r="N48" s="68"/>
    </row>
    <row r="49" spans="1:16" s="6" customFormat="1" ht="15.75" customHeight="1" thickBot="1" x14ac:dyDescent="0.25">
      <c r="B49" s="159" t="s">
        <v>284</v>
      </c>
      <c r="C49" s="159"/>
      <c r="D49" s="159"/>
      <c r="E49" s="159"/>
      <c r="F49" s="159"/>
      <c r="G49" s="71">
        <f>+G46+I46+K46+M46</f>
        <v>0</v>
      </c>
      <c r="H49" s="68"/>
      <c r="I49" s="66"/>
      <c r="J49" s="68"/>
      <c r="K49" s="66"/>
      <c r="L49" s="68"/>
      <c r="M49" s="66"/>
      <c r="N49" s="68"/>
    </row>
    <row r="50" spans="1:16" s="6" customFormat="1" ht="15.75" customHeight="1" thickBot="1" x14ac:dyDescent="0.25">
      <c r="B50" s="92"/>
      <c r="C50" s="92"/>
      <c r="D50" s="92"/>
      <c r="E50" s="92"/>
      <c r="F50" s="92"/>
      <c r="G50" s="66"/>
      <c r="H50" s="68"/>
      <c r="I50" s="66"/>
      <c r="J50" s="68"/>
      <c r="K50" s="66"/>
      <c r="L50" s="68"/>
      <c r="M50" s="66"/>
      <c r="N50" s="68"/>
    </row>
    <row r="51" spans="1:16" s="6" customFormat="1" ht="15.75" customHeight="1" thickBot="1" x14ac:dyDescent="0.25">
      <c r="B51" s="159" t="s">
        <v>285</v>
      </c>
      <c r="C51" s="159"/>
      <c r="D51" s="159"/>
      <c r="E51" s="159"/>
      <c r="F51" s="159"/>
      <c r="G51" s="71"/>
      <c r="H51" s="68"/>
      <c r="I51" s="66"/>
      <c r="J51" s="68"/>
      <c r="K51" s="66"/>
      <c r="L51" s="68"/>
      <c r="M51" s="66"/>
      <c r="N51" s="68"/>
    </row>
    <row r="52" spans="1:16" s="98" customFormat="1" ht="15.75" customHeight="1" x14ac:dyDescent="0.2">
      <c r="A52" s="28"/>
      <c r="B52" s="28"/>
      <c r="C52" s="94"/>
      <c r="D52" s="28"/>
      <c r="E52" s="28"/>
      <c r="F52" s="28"/>
      <c r="G52" s="95"/>
      <c r="H52" s="95"/>
      <c r="I52" s="95"/>
      <c r="J52" s="95"/>
      <c r="K52" s="95"/>
      <c r="L52" s="96"/>
      <c r="M52" s="95"/>
      <c r="N52" s="97"/>
      <c r="O52" s="28"/>
      <c r="P52" s="28"/>
    </row>
    <row r="53" spans="1:16" s="6" customFormat="1" ht="15.7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4"/>
      <c r="P53" s="4"/>
    </row>
    <row r="54" spans="1:16" s="6" customFormat="1" ht="15.7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4"/>
      <c r="P54" s="4"/>
    </row>
    <row r="55" spans="1:16" s="17" customFormat="1" ht="12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4"/>
      <c r="P55" s="4"/>
    </row>
    <row r="56" spans="1:16" s="6" customFormat="1" ht="21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4"/>
      <c r="P56" s="4"/>
    </row>
    <row r="57" spans="1:16" s="6" customFormat="1" ht="15.6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4"/>
      <c r="P57" s="4"/>
    </row>
    <row r="58" spans="1:16" s="6" customFormat="1" ht="15.7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4"/>
      <c r="P58" s="4"/>
    </row>
    <row r="59" spans="1:16" s="6" customFormat="1" ht="15.7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4"/>
      <c r="P59" s="4"/>
    </row>
    <row r="60" spans="1:16" s="6" customFormat="1" ht="15.7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4"/>
      <c r="P60" s="4"/>
    </row>
    <row r="61" spans="1:16" s="6" customFormat="1" ht="15.75" customHeight="1" thickBot="1" x14ac:dyDescent="0.25">
      <c r="A61" s="28"/>
      <c r="B61" s="28"/>
      <c r="C61" s="29"/>
      <c r="D61" s="29"/>
      <c r="E61" s="29"/>
      <c r="F61" s="29"/>
      <c r="G61" s="47"/>
      <c r="H61" s="47"/>
      <c r="I61" s="47"/>
      <c r="J61" s="47"/>
      <c r="K61" s="47"/>
      <c r="L61" s="57"/>
      <c r="M61" s="47"/>
      <c r="N61" s="52"/>
      <c r="O61" s="28"/>
      <c r="P61" s="28"/>
    </row>
    <row r="62" spans="1:16" s="6" customFormat="1" ht="15.75" customHeight="1" x14ac:dyDescent="0.25">
      <c r="A62" s="4"/>
      <c r="B62" s="4"/>
      <c r="C62" s="2"/>
      <c r="D62" s="162" t="s">
        <v>57</v>
      </c>
      <c r="E62" s="163"/>
      <c r="F62" s="163"/>
      <c r="G62" s="163"/>
      <c r="H62" s="58">
        <v>7770</v>
      </c>
      <c r="I62" s="46"/>
      <c r="J62" s="46"/>
      <c r="K62" s="46"/>
      <c r="L62" s="56"/>
      <c r="M62" s="46"/>
      <c r="N62" s="51"/>
      <c r="O62" s="4"/>
      <c r="P62" s="4"/>
    </row>
    <row r="63" spans="1:16" s="6" customFormat="1" ht="15.75" customHeight="1" thickBot="1" x14ac:dyDescent="0.3">
      <c r="A63" s="4"/>
      <c r="B63" s="4"/>
      <c r="C63" s="2"/>
      <c r="D63" s="164" t="s">
        <v>58</v>
      </c>
      <c r="E63" s="165"/>
      <c r="F63" s="165"/>
      <c r="G63" s="165"/>
      <c r="H63" s="59"/>
      <c r="I63" s="46"/>
      <c r="J63" s="46"/>
      <c r="K63" s="46"/>
      <c r="L63" s="56"/>
      <c r="M63" s="46"/>
      <c r="N63" s="51"/>
      <c r="O63" s="4"/>
      <c r="P63" s="4"/>
    </row>
    <row r="64" spans="1:16" s="6" customFormat="1" ht="15.75" customHeight="1" x14ac:dyDescent="0.2">
      <c r="A64" s="4"/>
      <c r="B64" s="4"/>
      <c r="C64" s="4"/>
      <c r="D64" s="4"/>
      <c r="E64" s="4"/>
      <c r="F64" s="4"/>
      <c r="G64" s="46"/>
      <c r="H64" s="46"/>
      <c r="I64" s="46"/>
      <c r="J64" s="46"/>
      <c r="K64" s="46"/>
      <c r="L64" s="56"/>
      <c r="M64" s="46"/>
      <c r="N64" s="51"/>
      <c r="O64" s="4"/>
      <c r="P64" s="4"/>
    </row>
    <row r="65" spans="1:16" s="6" customFormat="1" ht="18.600000000000001" customHeight="1" x14ac:dyDescent="0.2">
      <c r="A65" s="4"/>
      <c r="B65" s="37"/>
      <c r="C65" s="38"/>
      <c r="D65" s="39"/>
      <c r="E65" s="40"/>
      <c r="F65" s="40"/>
      <c r="G65" s="48"/>
      <c r="H65" s="48"/>
      <c r="I65" s="48"/>
      <c r="J65" s="48"/>
      <c r="K65" s="48"/>
      <c r="L65" s="60"/>
      <c r="M65" s="48"/>
      <c r="N65" s="53"/>
      <c r="O65" s="4"/>
      <c r="P65" s="4"/>
    </row>
    <row r="66" spans="1:16" s="6" customFormat="1" ht="15.75" customHeight="1" x14ac:dyDescent="0.2">
      <c r="A66" s="4"/>
      <c r="B66" s="41"/>
      <c r="C66" s="38"/>
      <c r="D66" s="39"/>
      <c r="E66" s="40"/>
      <c r="F66" s="40"/>
      <c r="G66" s="48"/>
      <c r="H66" s="48"/>
      <c r="I66" s="48"/>
      <c r="J66" s="48"/>
      <c r="K66" s="48"/>
      <c r="L66" s="60"/>
      <c r="M66" s="48"/>
      <c r="N66" s="53"/>
      <c r="O66" s="4"/>
      <c r="P66" s="4"/>
    </row>
    <row r="67" spans="1:16" s="6" customFormat="1" ht="15.75" customHeight="1" x14ac:dyDescent="0.2">
      <c r="A67" s="4"/>
      <c r="B67" s="41"/>
      <c r="C67" s="38"/>
      <c r="D67" s="40"/>
      <c r="E67" s="40"/>
      <c r="F67" s="40"/>
      <c r="G67" s="48"/>
      <c r="H67" s="48"/>
      <c r="I67" s="48"/>
      <c r="J67" s="48"/>
      <c r="K67" s="48"/>
      <c r="L67" s="60"/>
      <c r="M67" s="48"/>
      <c r="N67" s="53"/>
      <c r="O67" s="4"/>
      <c r="P67" s="4"/>
    </row>
    <row r="68" spans="1:16" s="6" customFormat="1" ht="15.75" customHeight="1" x14ac:dyDescent="0.2">
      <c r="A68" s="4"/>
      <c r="B68" s="41"/>
      <c r="C68" s="38"/>
      <c r="D68" s="40"/>
      <c r="E68" s="40"/>
      <c r="F68" s="40"/>
      <c r="G68" s="48"/>
      <c r="H68" s="48"/>
      <c r="I68" s="48"/>
      <c r="J68" s="48"/>
      <c r="K68" s="48"/>
      <c r="L68" s="60"/>
      <c r="M68" s="48"/>
      <c r="N68" s="53"/>
      <c r="O68" s="4"/>
      <c r="P68" s="4"/>
    </row>
    <row r="69" spans="1:16" s="6" customFormat="1" ht="15.75" customHeight="1" x14ac:dyDescent="0.2">
      <c r="A69" s="4"/>
      <c r="B69" s="41"/>
      <c r="C69" s="38"/>
      <c r="D69" s="40"/>
      <c r="E69" s="40"/>
      <c r="F69" s="40"/>
      <c r="G69" s="48"/>
      <c r="H69" s="48"/>
      <c r="I69" s="48"/>
      <c r="J69" s="48"/>
      <c r="K69" s="48"/>
      <c r="L69" s="60"/>
      <c r="M69" s="48"/>
      <c r="N69" s="53"/>
      <c r="O69" s="4"/>
      <c r="P69" s="4"/>
    </row>
    <row r="70" spans="1:16" s="6" customFormat="1" ht="15.75" customHeight="1" x14ac:dyDescent="0.2">
      <c r="A70" s="4"/>
      <c r="B70" s="41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4"/>
      <c r="P70" s="4"/>
    </row>
    <row r="71" spans="1:16" s="6" customFormat="1" ht="15.75" customHeight="1" x14ac:dyDescent="0.2">
      <c r="A71" s="4"/>
      <c r="B71" s="40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4"/>
      <c r="P71" s="4"/>
    </row>
    <row r="72" spans="1:16" s="6" customFormat="1" ht="15.75" customHeight="1" x14ac:dyDescent="0.2">
      <c r="A72" s="4"/>
      <c r="B72" s="40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4"/>
      <c r="P72" s="4"/>
    </row>
    <row r="73" spans="1:16" s="6" customFormat="1" ht="15.75" customHeight="1" x14ac:dyDescent="0.2">
      <c r="A73" s="4"/>
      <c r="B73" s="42"/>
      <c r="C73" s="43"/>
      <c r="D73" s="40"/>
      <c r="E73" s="40"/>
      <c r="F73" s="40"/>
      <c r="G73" s="48"/>
      <c r="H73" s="48"/>
      <c r="I73" s="48"/>
      <c r="J73" s="48"/>
      <c r="K73" s="48"/>
      <c r="L73" s="60"/>
      <c r="M73" s="48"/>
      <c r="N73" s="53"/>
      <c r="O73" s="4"/>
      <c r="P73" s="4"/>
    </row>
    <row r="74" spans="1:16" s="6" customFormat="1" ht="15.75" customHeight="1" x14ac:dyDescent="0.2">
      <c r="A74" s="4"/>
      <c r="B74" s="41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4"/>
      <c r="P74" s="4"/>
    </row>
    <row r="75" spans="1:16" s="6" customFormat="1" ht="15.75" customHeight="1" x14ac:dyDescent="0.2">
      <c r="A75" s="4"/>
      <c r="B75" s="41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4"/>
      <c r="P75" s="4"/>
    </row>
    <row r="76" spans="1:16" s="6" customFormat="1" ht="30.95" customHeight="1" x14ac:dyDescent="0.2">
      <c r="A76" s="4"/>
      <c r="B76" s="41"/>
      <c r="C76" s="40"/>
      <c r="D76" s="40"/>
      <c r="E76" s="40"/>
      <c r="F76" s="40"/>
      <c r="G76" s="48"/>
      <c r="H76" s="48"/>
      <c r="I76" s="48"/>
      <c r="J76" s="48"/>
      <c r="K76" s="48"/>
      <c r="L76" s="60"/>
      <c r="M76" s="48"/>
      <c r="N76" s="53"/>
      <c r="O76" s="4"/>
      <c r="P76" s="4"/>
    </row>
    <row r="77" spans="1:16" s="6" customFormat="1" ht="33.950000000000003" customHeight="1" x14ac:dyDescent="0.2">
      <c r="A77" s="4"/>
      <c r="B77" s="41"/>
      <c r="C77" s="40"/>
      <c r="D77" s="40"/>
      <c r="E77" s="40"/>
      <c r="F77" s="40"/>
      <c r="G77" s="48"/>
      <c r="H77" s="48"/>
      <c r="I77" s="48"/>
      <c r="J77" s="48"/>
      <c r="K77" s="48"/>
      <c r="L77" s="60"/>
      <c r="M77" s="48"/>
      <c r="N77" s="53"/>
      <c r="O77" s="4"/>
      <c r="P77" s="4"/>
    </row>
    <row r="78" spans="1:16" s="6" customFormat="1" ht="15.75" customHeight="1" x14ac:dyDescent="0.2">
      <c r="A78" s="4"/>
      <c r="B78" s="41"/>
      <c r="C78" s="40"/>
      <c r="D78" s="40"/>
      <c r="E78" s="40"/>
      <c r="F78" s="40"/>
      <c r="G78" s="48"/>
      <c r="H78" s="48"/>
      <c r="I78" s="48"/>
      <c r="J78" s="48"/>
      <c r="K78" s="48"/>
      <c r="L78" s="60"/>
      <c r="M78" s="48"/>
      <c r="N78" s="53"/>
      <c r="O78" s="4"/>
      <c r="P78" s="4"/>
    </row>
    <row r="79" spans="1:16" s="6" customFormat="1" ht="15.75" customHeight="1" x14ac:dyDescent="0.2">
      <c r="A79" s="4"/>
      <c r="B79" s="41"/>
      <c r="C79" s="40"/>
      <c r="D79" s="40"/>
      <c r="E79" s="40"/>
      <c r="F79" s="40"/>
      <c r="G79" s="48"/>
      <c r="H79" s="48"/>
      <c r="I79" s="48"/>
      <c r="J79" s="48"/>
      <c r="K79" s="48"/>
      <c r="L79" s="60"/>
      <c r="M79" s="48"/>
      <c r="N79" s="53"/>
      <c r="O79" s="4"/>
      <c r="P79" s="4"/>
    </row>
    <row r="80" spans="1:16" s="6" customFormat="1" ht="15.75" customHeight="1" x14ac:dyDescent="0.2">
      <c r="A80" s="4"/>
      <c r="B80" s="41"/>
      <c r="C80" s="38"/>
      <c r="D80" s="39"/>
      <c r="E80" s="40"/>
      <c r="F80" s="40"/>
      <c r="G80" s="48"/>
      <c r="H80" s="48"/>
      <c r="I80" s="48"/>
      <c r="J80" s="48"/>
      <c r="K80" s="48"/>
      <c r="L80" s="60"/>
      <c r="M80" s="48"/>
      <c r="N80" s="53"/>
      <c r="O80" s="4"/>
      <c r="P80" s="4"/>
    </row>
    <row r="81" ht="15.75" customHeight="1" x14ac:dyDescent="0.2"/>
    <row r="82" ht="15.75" customHeight="1" x14ac:dyDescent="0.2"/>
    <row r="83" ht="15.75" customHeight="1" x14ac:dyDescent="0.2"/>
    <row r="84" ht="30.95" customHeight="1" x14ac:dyDescent="0.2"/>
    <row r="85" ht="15.75" customHeight="1" x14ac:dyDescent="0.2"/>
    <row r="86" ht="27.95" customHeight="1" x14ac:dyDescent="0.2"/>
    <row r="87" ht="27" customHeight="1" x14ac:dyDescent="0.2"/>
    <row r="88" ht="15" customHeight="1" x14ac:dyDescent="0.2"/>
    <row r="89" ht="15.75" customHeight="1" x14ac:dyDescent="0.2"/>
    <row r="90" ht="15.75" customHeight="1" x14ac:dyDescent="0.2"/>
    <row r="91" ht="15.75" customHeight="1" x14ac:dyDescent="0.2"/>
    <row r="92" ht="15" customHeight="1" x14ac:dyDescent="0.2"/>
    <row r="93" ht="15.75" customHeight="1" x14ac:dyDescent="0.2"/>
    <row r="94" ht="15.75" customHeight="1" x14ac:dyDescent="0.2"/>
    <row r="95" ht="15.75" customHeight="1" x14ac:dyDescent="0.2"/>
    <row r="96" ht="29.1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29.1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54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spans="1:16" ht="15.75" customHeight="1" x14ac:dyDescent="0.2"/>
    <row r="146" spans="1:16" ht="15.75" customHeight="1" x14ac:dyDescent="0.2"/>
    <row r="147" spans="1:16" ht="15.75" customHeight="1" x14ac:dyDescent="0.2"/>
    <row r="148" spans="1:16" ht="15.75" customHeight="1" x14ac:dyDescent="0.2"/>
    <row r="149" spans="1:16" ht="15.75" customHeight="1" x14ac:dyDescent="0.2"/>
    <row r="150" spans="1:16" ht="15.75" customHeight="1" x14ac:dyDescent="0.2"/>
    <row r="151" spans="1:16" ht="15.75" customHeight="1" x14ac:dyDescent="0.2"/>
    <row r="152" spans="1:16" ht="15.75" customHeight="1" x14ac:dyDescent="0.2"/>
    <row r="153" spans="1:16" ht="15.75" customHeight="1" x14ac:dyDescent="0.2"/>
    <row r="154" spans="1:16" ht="15.75" customHeight="1" x14ac:dyDescent="0.2"/>
    <row r="155" spans="1:16" ht="32.1" customHeight="1" x14ac:dyDescent="0.2"/>
    <row r="156" spans="1:16" ht="16.5" customHeight="1" x14ac:dyDescent="0.2"/>
    <row r="157" spans="1:16" ht="42.75" customHeight="1" x14ac:dyDescent="0.2"/>
    <row r="158" spans="1:16" ht="32.1" customHeight="1" x14ac:dyDescent="0.2"/>
    <row r="159" spans="1:16" s="28" customFormat="1" ht="18.95" customHeight="1" x14ac:dyDescent="0.2">
      <c r="A159" s="4"/>
      <c r="B159" s="4"/>
      <c r="C159" s="2"/>
      <c r="D159" s="4"/>
      <c r="E159" s="4"/>
      <c r="F159" s="4"/>
      <c r="G159" s="46"/>
      <c r="H159" s="46"/>
      <c r="I159" s="46"/>
      <c r="J159" s="46"/>
      <c r="K159" s="46"/>
      <c r="L159" s="56"/>
      <c r="M159" s="46"/>
      <c r="N159" s="51"/>
      <c r="O159" s="4"/>
      <c r="P159" s="4"/>
    </row>
    <row r="160" spans="1:16" ht="27" customHeight="1" x14ac:dyDescent="0.2"/>
    <row r="161" ht="27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</sheetData>
  <mergeCells count="43">
    <mergeCell ref="D41:F41"/>
    <mergeCell ref="C26:F26"/>
    <mergeCell ref="C30:F30"/>
    <mergeCell ref="C33:F33"/>
    <mergeCell ref="C35:F35"/>
    <mergeCell ref="D34:F34"/>
    <mergeCell ref="D36:F36"/>
    <mergeCell ref="D37:F37"/>
    <mergeCell ref="D38:F38"/>
    <mergeCell ref="D39:F39"/>
    <mergeCell ref="N45:N46"/>
    <mergeCell ref="B46:F46"/>
    <mergeCell ref="C74:N75"/>
    <mergeCell ref="C21:F21"/>
    <mergeCell ref="D27:F27"/>
    <mergeCell ref="D28:F28"/>
    <mergeCell ref="D29:F29"/>
    <mergeCell ref="D31:F31"/>
    <mergeCell ref="D32:F32"/>
    <mergeCell ref="D62:G62"/>
    <mergeCell ref="D63:G63"/>
    <mergeCell ref="C70:N72"/>
    <mergeCell ref="B48:F48"/>
    <mergeCell ref="B49:F49"/>
    <mergeCell ref="B51:F51"/>
    <mergeCell ref="D40:F40"/>
    <mergeCell ref="D43:F43"/>
    <mergeCell ref="B45:F45"/>
    <mergeCell ref="H45:H46"/>
    <mergeCell ref="J45:J46"/>
    <mergeCell ref="L45:L46"/>
    <mergeCell ref="D19:F19"/>
    <mergeCell ref="D20:F20"/>
    <mergeCell ref="D24:F24"/>
    <mergeCell ref="D25:F25"/>
    <mergeCell ref="D22:F22"/>
    <mergeCell ref="D23:F23"/>
    <mergeCell ref="D17:F17"/>
    <mergeCell ref="C1:N7"/>
    <mergeCell ref="C8:N8"/>
    <mergeCell ref="C9:N9"/>
    <mergeCell ref="C11:N11"/>
    <mergeCell ref="D16:F16"/>
  </mergeCells>
  <phoneticPr fontId="2" type="noConversion"/>
  <printOptions horizontalCentered="1" verticalCentered="1"/>
  <pageMargins left="0.79000000000000015" right="0.79000000000000015" top="0.79000000000000015" bottom="0.79000000000000015" header="0.51" footer="0.51"/>
  <pageSetup scale="50" firstPageNumber="0" fitToHeight="0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7"/>
  <sheetViews>
    <sheetView zoomScale="86" zoomScaleNormal="86" workbookViewId="0">
      <selection activeCell="H15" sqref="H15"/>
    </sheetView>
  </sheetViews>
  <sheetFormatPr baseColWidth="10" defaultColWidth="9" defaultRowHeight="12.75" x14ac:dyDescent="0.2"/>
  <cols>
    <col min="1" max="1" width="3.42578125" style="4" customWidth="1"/>
    <col min="2" max="2" width="5.140625" style="4" customWidth="1"/>
    <col min="3" max="3" width="6.7109375" style="2" customWidth="1"/>
    <col min="4" max="4" width="5.7109375" style="4" customWidth="1"/>
    <col min="5" max="5" width="7.140625" style="4" customWidth="1"/>
    <col min="6" max="6" width="19" style="4" customWidth="1"/>
    <col min="7" max="7" width="20.7109375" style="46" customWidth="1"/>
    <col min="8" max="8" width="13.7109375" style="46" customWidth="1"/>
    <col min="9" max="9" width="20.7109375" style="46" customWidth="1"/>
    <col min="10" max="10" width="13.7109375" style="46" customWidth="1"/>
    <col min="11" max="11" width="20.7109375" style="46" customWidth="1"/>
    <col min="12" max="12" width="13.7109375" style="56" customWidth="1"/>
    <col min="13" max="13" width="20.7109375" style="46" customWidth="1"/>
    <col min="14" max="14" width="13.7109375" style="51" customWidth="1"/>
    <col min="15" max="16384" width="9" style="4"/>
  </cols>
  <sheetData>
    <row r="1" spans="2:19" x14ac:dyDescent="0.2"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2:19" x14ac:dyDescent="0.2"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2:19" x14ac:dyDescent="0.2"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2:19" x14ac:dyDescent="0.2"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2:19" x14ac:dyDescent="0.2"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2:19" ht="18.75" customHeight="1" x14ac:dyDescent="0.2"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2:19" ht="18.75" customHeight="1" x14ac:dyDescent="0.2"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8" spans="2:19" ht="25.5" customHeight="1" x14ac:dyDescent="0.25">
      <c r="B8" s="11"/>
      <c r="C8" s="149" t="s">
        <v>60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2:19" s="2" customFormat="1" ht="49.5" customHeight="1" x14ac:dyDescent="0.25">
      <c r="B9" s="1"/>
      <c r="C9" s="150" t="s">
        <v>59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2"/>
      <c r="P9" s="12"/>
      <c r="Q9" s="12"/>
      <c r="R9" s="12"/>
      <c r="S9" s="12"/>
    </row>
    <row r="10" spans="2:19" ht="15.75" customHeight="1" x14ac:dyDescent="0.25">
      <c r="B10" s="11"/>
      <c r="C10" s="1"/>
      <c r="D10" s="11"/>
      <c r="E10" s="11"/>
      <c r="F10" s="11"/>
      <c r="G10" s="44"/>
      <c r="H10" s="44"/>
      <c r="I10" s="44"/>
      <c r="J10" s="44"/>
      <c r="K10" s="44"/>
      <c r="L10" s="54"/>
      <c r="M10" s="44"/>
      <c r="N10" s="49"/>
    </row>
    <row r="11" spans="2:19" ht="48" customHeight="1" x14ac:dyDescent="0.2">
      <c r="B11" s="13"/>
      <c r="C11" s="152" t="s">
        <v>44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4"/>
      <c r="O11" s="14"/>
      <c r="P11" s="14"/>
    </row>
    <row r="12" spans="2:19" ht="15.75" customHeight="1" thickBot="1" x14ac:dyDescent="0.25">
      <c r="B12" s="13"/>
      <c r="C12" s="15"/>
      <c r="D12" s="15"/>
      <c r="E12" s="15"/>
      <c r="F12" s="15"/>
      <c r="G12" s="45"/>
      <c r="H12" s="45"/>
      <c r="I12" s="45"/>
      <c r="J12" s="45"/>
      <c r="K12" s="45"/>
      <c r="L12" s="55"/>
      <c r="M12" s="45"/>
      <c r="N12" s="50"/>
      <c r="O12" s="14"/>
      <c r="P12" s="14"/>
    </row>
    <row r="13" spans="2:19" s="17" customFormat="1" ht="73.5" customHeight="1" thickTop="1" thickBot="1" x14ac:dyDescent="0.25">
      <c r="B13" s="18"/>
      <c r="C13" s="23"/>
      <c r="D13" s="18"/>
      <c r="E13" s="18"/>
      <c r="F13" s="18"/>
      <c r="G13" s="73" t="s">
        <v>68</v>
      </c>
      <c r="H13" s="74" t="s">
        <v>77</v>
      </c>
      <c r="I13" s="82" t="s">
        <v>69</v>
      </c>
      <c r="J13" s="83" t="s">
        <v>70</v>
      </c>
      <c r="K13" s="73" t="s">
        <v>322</v>
      </c>
      <c r="L13" s="74" t="s">
        <v>71</v>
      </c>
      <c r="M13" s="73" t="s">
        <v>321</v>
      </c>
      <c r="N13" s="84" t="s">
        <v>323</v>
      </c>
    </row>
    <row r="14" spans="2:19" s="9" customFormat="1" ht="20.100000000000001" customHeight="1" thickTop="1" x14ac:dyDescent="0.25">
      <c r="B14" s="86" t="s">
        <v>112</v>
      </c>
      <c r="C14" s="87"/>
      <c r="D14" s="87"/>
      <c r="E14" s="87"/>
      <c r="F14" s="87"/>
      <c r="G14" s="119"/>
      <c r="H14" s="64"/>
      <c r="I14" s="64"/>
      <c r="J14" s="64"/>
      <c r="K14" s="64"/>
      <c r="L14" s="64"/>
      <c r="M14" s="64"/>
      <c r="N14" s="85"/>
    </row>
    <row r="15" spans="2:19" s="6" customFormat="1" ht="15.75" customHeight="1" x14ac:dyDescent="0.2">
      <c r="B15" s="88" t="s">
        <v>148</v>
      </c>
      <c r="C15" s="62" t="s">
        <v>303</v>
      </c>
      <c r="D15" s="63"/>
      <c r="E15" s="63"/>
      <c r="F15" s="63"/>
      <c r="G15" s="75">
        <f>SUM(G16:G22)</f>
        <v>0</v>
      </c>
      <c r="H15" s="76" t="e">
        <f t="shared" ref="H15:H31" si="0">+G15/$G$78</f>
        <v>#DIV/0!</v>
      </c>
      <c r="I15" s="75">
        <f>SUM(I16:I22)</f>
        <v>0</v>
      </c>
      <c r="J15" s="76" t="e">
        <f t="shared" ref="J15:J27" si="1">+I15/$G$78</f>
        <v>#DIV/0!</v>
      </c>
      <c r="K15" s="75">
        <f>SUM(K16:K22)</f>
        <v>0</v>
      </c>
      <c r="L15" s="76" t="e">
        <f t="shared" ref="L15:L31" si="2">+K15/$G$78</f>
        <v>#DIV/0!</v>
      </c>
      <c r="M15" s="75">
        <f>SUM(M16:M22)</f>
        <v>0</v>
      </c>
      <c r="N15" s="76" t="e">
        <f t="shared" ref="N15:N31" si="3">+M15/$G$78</f>
        <v>#DIV/0!</v>
      </c>
    </row>
    <row r="16" spans="2:19" s="6" customFormat="1" ht="18" customHeight="1" x14ac:dyDescent="0.2">
      <c r="B16" s="88"/>
      <c r="C16" s="61" t="s">
        <v>149</v>
      </c>
      <c r="D16" s="155" t="s">
        <v>141</v>
      </c>
      <c r="E16" s="155"/>
      <c r="F16" s="156"/>
      <c r="G16" s="77"/>
      <c r="H16" s="78" t="e">
        <f t="shared" si="0"/>
        <v>#DIV/0!</v>
      </c>
      <c r="I16" s="77"/>
      <c r="J16" s="78" t="e">
        <f t="shared" si="1"/>
        <v>#DIV/0!</v>
      </c>
      <c r="K16" s="77"/>
      <c r="L16" s="78" t="e">
        <f t="shared" si="2"/>
        <v>#DIV/0!</v>
      </c>
      <c r="M16" s="77"/>
      <c r="N16" s="78" t="e">
        <f t="shared" si="3"/>
        <v>#DIV/0!</v>
      </c>
    </row>
    <row r="17" spans="2:14" s="6" customFormat="1" ht="18" customHeight="1" x14ac:dyDescent="0.2">
      <c r="B17" s="88"/>
      <c r="C17" s="61" t="s">
        <v>150</v>
      </c>
      <c r="D17" s="155" t="s">
        <v>142</v>
      </c>
      <c r="E17" s="155"/>
      <c r="F17" s="156"/>
      <c r="G17" s="77"/>
      <c r="H17" s="78" t="e">
        <f t="shared" si="0"/>
        <v>#DIV/0!</v>
      </c>
      <c r="I17" s="77"/>
      <c r="J17" s="78" t="e">
        <f t="shared" si="1"/>
        <v>#DIV/0!</v>
      </c>
      <c r="K17" s="77"/>
      <c r="L17" s="78" t="e">
        <f t="shared" si="2"/>
        <v>#DIV/0!</v>
      </c>
      <c r="M17" s="77"/>
      <c r="N17" s="78" t="e">
        <f t="shared" si="3"/>
        <v>#DIV/0!</v>
      </c>
    </row>
    <row r="18" spans="2:14" s="6" customFormat="1" ht="18" customHeight="1" x14ac:dyDescent="0.2">
      <c r="B18" s="88"/>
      <c r="C18" s="61" t="s">
        <v>151</v>
      </c>
      <c r="D18" s="155" t="s">
        <v>143</v>
      </c>
      <c r="E18" s="155"/>
      <c r="F18" s="156"/>
      <c r="G18" s="77"/>
      <c r="H18" s="78" t="e">
        <f t="shared" si="0"/>
        <v>#DIV/0!</v>
      </c>
      <c r="I18" s="77"/>
      <c r="J18" s="78" t="e">
        <f t="shared" si="1"/>
        <v>#DIV/0!</v>
      </c>
      <c r="K18" s="77"/>
      <c r="L18" s="78" t="e">
        <f t="shared" si="2"/>
        <v>#DIV/0!</v>
      </c>
      <c r="M18" s="77"/>
      <c r="N18" s="78" t="e">
        <f t="shared" si="3"/>
        <v>#DIV/0!</v>
      </c>
    </row>
    <row r="19" spans="2:14" s="6" customFormat="1" ht="18" customHeight="1" x14ac:dyDescent="0.2">
      <c r="B19" s="88"/>
      <c r="C19" s="61" t="s">
        <v>152</v>
      </c>
      <c r="D19" s="155" t="s">
        <v>144</v>
      </c>
      <c r="E19" s="155"/>
      <c r="F19" s="156"/>
      <c r="G19" s="77"/>
      <c r="H19" s="78" t="e">
        <f t="shared" si="0"/>
        <v>#DIV/0!</v>
      </c>
      <c r="I19" s="77"/>
      <c r="J19" s="78" t="e">
        <f t="shared" si="1"/>
        <v>#DIV/0!</v>
      </c>
      <c r="K19" s="77"/>
      <c r="L19" s="78" t="e">
        <f t="shared" si="2"/>
        <v>#DIV/0!</v>
      </c>
      <c r="M19" s="77"/>
      <c r="N19" s="78" t="e">
        <f t="shared" si="3"/>
        <v>#DIV/0!</v>
      </c>
    </row>
    <row r="20" spans="2:14" s="6" customFormat="1" ht="18" customHeight="1" x14ac:dyDescent="0.2">
      <c r="B20" s="88"/>
      <c r="C20" s="61" t="s">
        <v>153</v>
      </c>
      <c r="D20" s="155" t="s">
        <v>145</v>
      </c>
      <c r="E20" s="155"/>
      <c r="F20" s="156"/>
      <c r="G20" s="77"/>
      <c r="H20" s="78" t="e">
        <f t="shared" si="0"/>
        <v>#DIV/0!</v>
      </c>
      <c r="I20" s="77"/>
      <c r="J20" s="78" t="e">
        <f t="shared" si="1"/>
        <v>#DIV/0!</v>
      </c>
      <c r="K20" s="77"/>
      <c r="L20" s="78" t="e">
        <f t="shared" si="2"/>
        <v>#DIV/0!</v>
      </c>
      <c r="M20" s="77"/>
      <c r="N20" s="78" t="e">
        <f t="shared" si="3"/>
        <v>#DIV/0!</v>
      </c>
    </row>
    <row r="21" spans="2:14" s="6" customFormat="1" ht="18" customHeight="1" x14ac:dyDescent="0.2">
      <c r="B21" s="88"/>
      <c r="C21" s="61" t="s">
        <v>154</v>
      </c>
      <c r="D21" s="146" t="s">
        <v>146</v>
      </c>
      <c r="E21" s="146"/>
      <c r="F21" s="147"/>
      <c r="G21" s="77"/>
      <c r="H21" s="78" t="e">
        <f t="shared" si="0"/>
        <v>#DIV/0!</v>
      </c>
      <c r="I21" s="77"/>
      <c r="J21" s="78" t="e">
        <f t="shared" si="1"/>
        <v>#DIV/0!</v>
      </c>
      <c r="K21" s="77"/>
      <c r="L21" s="78" t="e">
        <f t="shared" si="2"/>
        <v>#DIV/0!</v>
      </c>
      <c r="M21" s="77"/>
      <c r="N21" s="78" t="e">
        <f t="shared" si="3"/>
        <v>#DIV/0!</v>
      </c>
    </row>
    <row r="22" spans="2:14" s="6" customFormat="1" ht="18" customHeight="1" x14ac:dyDescent="0.2">
      <c r="B22" s="88"/>
      <c r="C22" s="61" t="s">
        <v>155</v>
      </c>
      <c r="D22" s="146" t="s">
        <v>147</v>
      </c>
      <c r="E22" s="146"/>
      <c r="F22" s="147"/>
      <c r="G22" s="77"/>
      <c r="H22" s="78" t="e">
        <f t="shared" si="0"/>
        <v>#DIV/0!</v>
      </c>
      <c r="I22" s="77"/>
      <c r="J22" s="78" t="e">
        <f t="shared" si="1"/>
        <v>#DIV/0!</v>
      </c>
      <c r="K22" s="77"/>
      <c r="L22" s="78" t="e">
        <f t="shared" si="2"/>
        <v>#DIV/0!</v>
      </c>
      <c r="M22" s="77"/>
      <c r="N22" s="78" t="e">
        <f t="shared" si="3"/>
        <v>#DIV/0!</v>
      </c>
    </row>
    <row r="23" spans="2:14" s="6" customFormat="1" ht="15.75" customHeight="1" x14ac:dyDescent="0.2">
      <c r="B23" s="89" t="s">
        <v>156</v>
      </c>
      <c r="C23" s="62" t="s">
        <v>100</v>
      </c>
      <c r="D23" s="63"/>
      <c r="E23" s="63"/>
      <c r="F23" s="63"/>
      <c r="G23" s="75">
        <f>SUM(G24:G31)</f>
        <v>0</v>
      </c>
      <c r="H23" s="76" t="e">
        <f t="shared" si="0"/>
        <v>#DIV/0!</v>
      </c>
      <c r="I23" s="75">
        <f>SUM(I24:I31)</f>
        <v>0</v>
      </c>
      <c r="J23" s="76" t="e">
        <f t="shared" si="1"/>
        <v>#DIV/0!</v>
      </c>
      <c r="K23" s="75">
        <f>SUM(K24:K31)</f>
        <v>0</v>
      </c>
      <c r="L23" s="76" t="e">
        <f t="shared" si="2"/>
        <v>#DIV/0!</v>
      </c>
      <c r="M23" s="75">
        <f>SUM(M24:M31)</f>
        <v>0</v>
      </c>
      <c r="N23" s="76" t="e">
        <f t="shared" si="3"/>
        <v>#DIV/0!</v>
      </c>
    </row>
    <row r="24" spans="2:14" s="6" customFormat="1" ht="15.75" customHeight="1" x14ac:dyDescent="0.2">
      <c r="B24" s="88"/>
      <c r="C24" s="61" t="s">
        <v>165</v>
      </c>
      <c r="D24" s="146" t="s">
        <v>157</v>
      </c>
      <c r="E24" s="146"/>
      <c r="F24" s="147"/>
      <c r="G24" s="77"/>
      <c r="H24" s="78" t="e">
        <f t="shared" si="0"/>
        <v>#DIV/0!</v>
      </c>
      <c r="I24" s="77"/>
      <c r="J24" s="78" t="e">
        <f t="shared" si="1"/>
        <v>#DIV/0!</v>
      </c>
      <c r="K24" s="77"/>
      <c r="L24" s="78" t="e">
        <f t="shared" si="2"/>
        <v>#DIV/0!</v>
      </c>
      <c r="M24" s="77"/>
      <c r="N24" s="78" t="e">
        <f t="shared" si="3"/>
        <v>#DIV/0!</v>
      </c>
    </row>
    <row r="25" spans="2:14" s="6" customFormat="1" ht="15.75" customHeight="1" x14ac:dyDescent="0.2">
      <c r="B25" s="88"/>
      <c r="C25" s="61" t="s">
        <v>166</v>
      </c>
      <c r="D25" s="146" t="s">
        <v>158</v>
      </c>
      <c r="E25" s="146"/>
      <c r="F25" s="147"/>
      <c r="G25" s="77"/>
      <c r="H25" s="78" t="e">
        <f t="shared" si="0"/>
        <v>#DIV/0!</v>
      </c>
      <c r="I25" s="77"/>
      <c r="J25" s="78" t="e">
        <f t="shared" si="1"/>
        <v>#DIV/0!</v>
      </c>
      <c r="K25" s="77"/>
      <c r="L25" s="78" t="e">
        <f t="shared" si="2"/>
        <v>#DIV/0!</v>
      </c>
      <c r="M25" s="77"/>
      <c r="N25" s="78" t="e">
        <f t="shared" si="3"/>
        <v>#DIV/0!</v>
      </c>
    </row>
    <row r="26" spans="2:14" s="6" customFormat="1" ht="15.75" customHeight="1" x14ac:dyDescent="0.2">
      <c r="B26" s="88"/>
      <c r="C26" s="61" t="s">
        <v>167</v>
      </c>
      <c r="D26" s="146" t="s">
        <v>159</v>
      </c>
      <c r="E26" s="146"/>
      <c r="F26" s="147"/>
      <c r="G26" s="77"/>
      <c r="H26" s="78" t="e">
        <f t="shared" si="0"/>
        <v>#DIV/0!</v>
      </c>
      <c r="I26" s="77"/>
      <c r="J26" s="78" t="e">
        <f t="shared" si="1"/>
        <v>#DIV/0!</v>
      </c>
      <c r="K26" s="77"/>
      <c r="L26" s="78" t="e">
        <f t="shared" si="2"/>
        <v>#DIV/0!</v>
      </c>
      <c r="M26" s="77"/>
      <c r="N26" s="78" t="e">
        <f t="shared" si="3"/>
        <v>#DIV/0!</v>
      </c>
    </row>
    <row r="27" spans="2:14" s="6" customFormat="1" ht="15.75" customHeight="1" x14ac:dyDescent="0.2">
      <c r="B27" s="88"/>
      <c r="C27" s="61" t="s">
        <v>168</v>
      </c>
      <c r="D27" s="146" t="s">
        <v>160</v>
      </c>
      <c r="E27" s="146"/>
      <c r="F27" s="147"/>
      <c r="G27" s="77"/>
      <c r="H27" s="78" t="e">
        <f t="shared" si="0"/>
        <v>#DIV/0!</v>
      </c>
      <c r="I27" s="77"/>
      <c r="J27" s="78" t="e">
        <f t="shared" si="1"/>
        <v>#DIV/0!</v>
      </c>
      <c r="K27" s="77"/>
      <c r="L27" s="78" t="e">
        <f t="shared" si="2"/>
        <v>#DIV/0!</v>
      </c>
      <c r="M27" s="77"/>
      <c r="N27" s="78" t="e">
        <f t="shared" si="3"/>
        <v>#DIV/0!</v>
      </c>
    </row>
    <row r="28" spans="2:14" s="6" customFormat="1" ht="15.75" customHeight="1" x14ac:dyDescent="0.2">
      <c r="B28" s="88"/>
      <c r="C28" s="61" t="s">
        <v>169</v>
      </c>
      <c r="D28" s="146" t="s">
        <v>161</v>
      </c>
      <c r="E28" s="146"/>
      <c r="F28" s="147"/>
      <c r="G28" s="77"/>
      <c r="H28" s="78" t="e">
        <f t="shared" si="0"/>
        <v>#DIV/0!</v>
      </c>
      <c r="I28" s="77"/>
      <c r="J28" s="78" t="e">
        <f t="shared" ref="J28:J71" si="4">+I28/$G$78</f>
        <v>#DIV/0!</v>
      </c>
      <c r="K28" s="77"/>
      <c r="L28" s="78" t="e">
        <f t="shared" si="2"/>
        <v>#DIV/0!</v>
      </c>
      <c r="M28" s="77"/>
      <c r="N28" s="78" t="e">
        <f t="shared" si="3"/>
        <v>#DIV/0!</v>
      </c>
    </row>
    <row r="29" spans="2:14" s="6" customFormat="1" ht="15.75" customHeight="1" x14ac:dyDescent="0.2">
      <c r="B29" s="88"/>
      <c r="C29" s="61" t="s">
        <v>170</v>
      </c>
      <c r="D29" s="146" t="s">
        <v>162</v>
      </c>
      <c r="E29" s="146"/>
      <c r="F29" s="147"/>
      <c r="G29" s="77"/>
      <c r="H29" s="78" t="e">
        <f t="shared" si="0"/>
        <v>#DIV/0!</v>
      </c>
      <c r="I29" s="77"/>
      <c r="J29" s="78" t="e">
        <f t="shared" si="4"/>
        <v>#DIV/0!</v>
      </c>
      <c r="K29" s="77"/>
      <c r="L29" s="78" t="e">
        <f t="shared" si="2"/>
        <v>#DIV/0!</v>
      </c>
      <c r="M29" s="77"/>
      <c r="N29" s="78" t="e">
        <f t="shared" si="3"/>
        <v>#DIV/0!</v>
      </c>
    </row>
    <row r="30" spans="2:14" s="6" customFormat="1" ht="15.75" customHeight="1" x14ac:dyDescent="0.2">
      <c r="B30" s="88"/>
      <c r="C30" s="61" t="s">
        <v>171</v>
      </c>
      <c r="D30" s="146" t="s">
        <v>163</v>
      </c>
      <c r="E30" s="146"/>
      <c r="F30" s="147"/>
      <c r="G30" s="77"/>
      <c r="H30" s="78" t="e">
        <f t="shared" si="0"/>
        <v>#DIV/0!</v>
      </c>
      <c r="I30" s="77"/>
      <c r="J30" s="78" t="e">
        <f t="shared" si="4"/>
        <v>#DIV/0!</v>
      </c>
      <c r="K30" s="77"/>
      <c r="L30" s="78" t="e">
        <f t="shared" si="2"/>
        <v>#DIV/0!</v>
      </c>
      <c r="M30" s="77"/>
      <c r="N30" s="78" t="e">
        <f t="shared" si="3"/>
        <v>#DIV/0!</v>
      </c>
    </row>
    <row r="31" spans="2:14" s="6" customFormat="1" ht="15.75" customHeight="1" x14ac:dyDescent="0.2">
      <c r="B31" s="88"/>
      <c r="C31" s="61" t="s">
        <v>172</v>
      </c>
      <c r="D31" s="146" t="s">
        <v>164</v>
      </c>
      <c r="E31" s="146"/>
      <c r="F31" s="147"/>
      <c r="G31" s="77"/>
      <c r="H31" s="78" t="e">
        <f t="shared" si="0"/>
        <v>#DIV/0!</v>
      </c>
      <c r="I31" s="77"/>
      <c r="J31" s="78" t="e">
        <f t="shared" si="4"/>
        <v>#DIV/0!</v>
      </c>
      <c r="K31" s="77"/>
      <c r="L31" s="78" t="e">
        <f t="shared" si="2"/>
        <v>#DIV/0!</v>
      </c>
      <c r="M31" s="77"/>
      <c r="N31" s="78" t="e">
        <f t="shared" si="3"/>
        <v>#DIV/0!</v>
      </c>
    </row>
    <row r="32" spans="2:14" s="6" customFormat="1" ht="15.75" customHeight="1" x14ac:dyDescent="0.2">
      <c r="B32" s="88" t="s">
        <v>173</v>
      </c>
      <c r="C32" s="169" t="s">
        <v>174</v>
      </c>
      <c r="D32" s="170"/>
      <c r="E32" s="170"/>
      <c r="F32" s="171"/>
      <c r="G32" s="75">
        <f>SUM(G33:G35)</f>
        <v>0</v>
      </c>
      <c r="H32" s="100" t="e">
        <f t="shared" ref="H32:H70" si="5">+G32/$G$78</f>
        <v>#DIV/0!</v>
      </c>
      <c r="I32" s="75">
        <f>I33+I34+I35</f>
        <v>0</v>
      </c>
      <c r="J32" s="100" t="e">
        <f t="shared" si="4"/>
        <v>#DIV/0!</v>
      </c>
      <c r="K32" s="75">
        <f>K33+K34+K35</f>
        <v>0</v>
      </c>
      <c r="L32" s="100" t="e">
        <f t="shared" ref="L32:L71" si="6">+K32/$G$78</f>
        <v>#DIV/0!</v>
      </c>
      <c r="M32" s="75">
        <f>M33+M34+M35</f>
        <v>0</v>
      </c>
      <c r="N32" s="100" t="e">
        <f t="shared" ref="N32:N71" si="7">+M32/$G$78</f>
        <v>#DIV/0!</v>
      </c>
    </row>
    <row r="33" spans="2:14" s="6" customFormat="1" ht="15.75" customHeight="1" x14ac:dyDescent="0.2">
      <c r="B33" s="88"/>
      <c r="C33" s="101" t="s">
        <v>175</v>
      </c>
      <c r="D33" s="146" t="s">
        <v>178</v>
      </c>
      <c r="E33" s="146"/>
      <c r="F33" s="147"/>
      <c r="G33" s="77"/>
      <c r="H33" s="78" t="e">
        <f t="shared" si="5"/>
        <v>#DIV/0!</v>
      </c>
      <c r="I33" s="77"/>
      <c r="J33" s="78" t="e">
        <f t="shared" si="4"/>
        <v>#DIV/0!</v>
      </c>
      <c r="K33" s="77"/>
      <c r="L33" s="78" t="e">
        <f t="shared" si="6"/>
        <v>#DIV/0!</v>
      </c>
      <c r="M33" s="77"/>
      <c r="N33" s="78" t="e">
        <f t="shared" si="7"/>
        <v>#DIV/0!</v>
      </c>
    </row>
    <row r="34" spans="2:14" s="6" customFormat="1" ht="15.75" customHeight="1" x14ac:dyDescent="0.2">
      <c r="B34" s="88"/>
      <c r="C34" s="101" t="s">
        <v>176</v>
      </c>
      <c r="D34" s="146" t="s">
        <v>179</v>
      </c>
      <c r="E34" s="146"/>
      <c r="F34" s="147"/>
      <c r="G34" s="77"/>
      <c r="H34" s="78" t="e">
        <f t="shared" si="5"/>
        <v>#DIV/0!</v>
      </c>
      <c r="I34" s="77"/>
      <c r="J34" s="78" t="e">
        <f t="shared" si="4"/>
        <v>#DIV/0!</v>
      </c>
      <c r="K34" s="77"/>
      <c r="L34" s="78" t="e">
        <f t="shared" si="6"/>
        <v>#DIV/0!</v>
      </c>
      <c r="M34" s="77"/>
      <c r="N34" s="78" t="e">
        <f t="shared" si="7"/>
        <v>#DIV/0!</v>
      </c>
    </row>
    <row r="35" spans="2:14" s="6" customFormat="1" ht="15.75" customHeight="1" x14ac:dyDescent="0.2">
      <c r="B35" s="88"/>
      <c r="C35" s="101" t="s">
        <v>177</v>
      </c>
      <c r="D35" s="146" t="s">
        <v>180</v>
      </c>
      <c r="E35" s="146"/>
      <c r="F35" s="147"/>
      <c r="G35" s="77"/>
      <c r="H35" s="78" t="e">
        <f t="shared" si="5"/>
        <v>#DIV/0!</v>
      </c>
      <c r="I35" s="77"/>
      <c r="J35" s="78" t="e">
        <f t="shared" si="4"/>
        <v>#DIV/0!</v>
      </c>
      <c r="K35" s="77"/>
      <c r="L35" s="78" t="e">
        <f t="shared" si="6"/>
        <v>#DIV/0!</v>
      </c>
      <c r="M35" s="77"/>
      <c r="N35" s="78" t="e">
        <f t="shared" si="7"/>
        <v>#DIV/0!</v>
      </c>
    </row>
    <row r="36" spans="2:14" s="6" customFormat="1" ht="15.75" customHeight="1" x14ac:dyDescent="0.2">
      <c r="B36" s="88" t="s">
        <v>40</v>
      </c>
      <c r="C36" s="169" t="s">
        <v>181</v>
      </c>
      <c r="D36" s="170"/>
      <c r="E36" s="170"/>
      <c r="F36" s="171"/>
      <c r="G36" s="75">
        <f>SUM(G37:G38)</f>
        <v>0</v>
      </c>
      <c r="H36" s="100" t="e">
        <f t="shared" si="5"/>
        <v>#DIV/0!</v>
      </c>
      <c r="I36" s="75">
        <f>I38+I37</f>
        <v>0</v>
      </c>
      <c r="J36" s="100" t="e">
        <f t="shared" si="4"/>
        <v>#DIV/0!</v>
      </c>
      <c r="K36" s="75">
        <f>K37+K38</f>
        <v>0</v>
      </c>
      <c r="L36" s="100" t="e">
        <f t="shared" si="6"/>
        <v>#DIV/0!</v>
      </c>
      <c r="M36" s="75">
        <f>M37+M38</f>
        <v>0</v>
      </c>
      <c r="N36" s="100" t="e">
        <f t="shared" si="7"/>
        <v>#DIV/0!</v>
      </c>
    </row>
    <row r="37" spans="2:14" s="6" customFormat="1" ht="15.75" customHeight="1" x14ac:dyDescent="0.2">
      <c r="B37" s="88"/>
      <c r="C37" s="105" t="s">
        <v>183</v>
      </c>
      <c r="D37" s="178" t="s">
        <v>93</v>
      </c>
      <c r="E37" s="179"/>
      <c r="F37" s="180"/>
      <c r="G37" s="120"/>
      <c r="H37" s="78" t="e">
        <f t="shared" si="5"/>
        <v>#DIV/0!</v>
      </c>
      <c r="I37" s="104"/>
      <c r="J37" s="78" t="e">
        <f t="shared" si="4"/>
        <v>#DIV/0!</v>
      </c>
      <c r="K37" s="104"/>
      <c r="L37" s="78" t="e">
        <f t="shared" si="6"/>
        <v>#DIV/0!</v>
      </c>
      <c r="M37" s="104"/>
      <c r="N37" s="78" t="e">
        <f t="shared" si="7"/>
        <v>#DIV/0!</v>
      </c>
    </row>
    <row r="38" spans="2:14" s="6" customFormat="1" ht="15.75" customHeight="1" x14ac:dyDescent="0.2">
      <c r="B38" s="88"/>
      <c r="C38" s="101" t="s">
        <v>184</v>
      </c>
      <c r="D38" s="146" t="s">
        <v>182</v>
      </c>
      <c r="E38" s="146"/>
      <c r="F38" s="147"/>
      <c r="G38" s="77"/>
      <c r="H38" s="78" t="e">
        <f t="shared" si="5"/>
        <v>#DIV/0!</v>
      </c>
      <c r="I38" s="77"/>
      <c r="J38" s="78" t="e">
        <f t="shared" si="4"/>
        <v>#DIV/0!</v>
      </c>
      <c r="K38" s="77"/>
      <c r="L38" s="78" t="e">
        <f t="shared" si="6"/>
        <v>#DIV/0!</v>
      </c>
      <c r="M38" s="77"/>
      <c r="N38" s="78" t="e">
        <f t="shared" si="7"/>
        <v>#DIV/0!</v>
      </c>
    </row>
    <row r="39" spans="2:14" s="6" customFormat="1" ht="15.75" customHeight="1" x14ac:dyDescent="0.2">
      <c r="B39" s="88" t="s">
        <v>41</v>
      </c>
      <c r="C39" s="169" t="s">
        <v>304</v>
      </c>
      <c r="D39" s="170"/>
      <c r="E39" s="170"/>
      <c r="F39" s="171"/>
      <c r="G39" s="75">
        <f>SUM(G40:G41)</f>
        <v>0</v>
      </c>
      <c r="H39" s="100" t="e">
        <f t="shared" ref="H39:H41" si="8">+G39/$G$78</f>
        <v>#DIV/0!</v>
      </c>
      <c r="I39" s="75">
        <f>I41+I40</f>
        <v>0</v>
      </c>
      <c r="J39" s="100" t="e">
        <f t="shared" ref="J39:J41" si="9">+I39/$G$78</f>
        <v>#DIV/0!</v>
      </c>
      <c r="K39" s="75">
        <f>K40+K41</f>
        <v>0</v>
      </c>
      <c r="L39" s="100" t="e">
        <f t="shared" ref="L39:L41" si="10">+K39/$G$78</f>
        <v>#DIV/0!</v>
      </c>
      <c r="M39" s="75">
        <f>M40+M41</f>
        <v>0</v>
      </c>
      <c r="N39" s="100" t="e">
        <f t="shared" ref="N39:N41" si="11">+M39/$G$78</f>
        <v>#DIV/0!</v>
      </c>
    </row>
    <row r="40" spans="2:14" s="6" customFormat="1" ht="15.75" customHeight="1" x14ac:dyDescent="0.2">
      <c r="B40" s="88"/>
      <c r="C40" s="105" t="s">
        <v>186</v>
      </c>
      <c r="D40" s="178" t="s">
        <v>306</v>
      </c>
      <c r="E40" s="179"/>
      <c r="F40" s="180"/>
      <c r="G40" s="120"/>
      <c r="H40" s="78" t="e">
        <f t="shared" si="8"/>
        <v>#DIV/0!</v>
      </c>
      <c r="I40" s="104"/>
      <c r="J40" s="78" t="e">
        <f t="shared" si="9"/>
        <v>#DIV/0!</v>
      </c>
      <c r="K40" s="104"/>
      <c r="L40" s="78" t="e">
        <f t="shared" si="10"/>
        <v>#DIV/0!</v>
      </c>
      <c r="M40" s="104"/>
      <c r="N40" s="78" t="e">
        <f t="shared" si="11"/>
        <v>#DIV/0!</v>
      </c>
    </row>
    <row r="41" spans="2:14" s="6" customFormat="1" ht="15.75" customHeight="1" x14ac:dyDescent="0.2">
      <c r="B41" s="88"/>
      <c r="C41" s="101" t="s">
        <v>187</v>
      </c>
      <c r="D41" s="146" t="s">
        <v>307</v>
      </c>
      <c r="E41" s="146"/>
      <c r="F41" s="147"/>
      <c r="G41" s="77"/>
      <c r="H41" s="78" t="e">
        <f t="shared" si="8"/>
        <v>#DIV/0!</v>
      </c>
      <c r="I41" s="77"/>
      <c r="J41" s="78" t="e">
        <f t="shared" si="9"/>
        <v>#DIV/0!</v>
      </c>
      <c r="K41" s="77"/>
      <c r="L41" s="78" t="e">
        <f t="shared" si="10"/>
        <v>#DIV/0!</v>
      </c>
      <c r="M41" s="77"/>
      <c r="N41" s="78" t="e">
        <f t="shared" si="11"/>
        <v>#DIV/0!</v>
      </c>
    </row>
    <row r="42" spans="2:14" s="6" customFormat="1" ht="15.75" customHeight="1" x14ac:dyDescent="0.2">
      <c r="B42" s="88" t="s">
        <v>42</v>
      </c>
      <c r="C42" s="169" t="s">
        <v>185</v>
      </c>
      <c r="D42" s="170"/>
      <c r="E42" s="170"/>
      <c r="F42" s="171"/>
      <c r="G42" s="75">
        <f>SUM(G43:G50)</f>
        <v>0</v>
      </c>
      <c r="H42" s="100" t="e">
        <f t="shared" si="5"/>
        <v>#DIV/0!</v>
      </c>
      <c r="I42" s="75">
        <f>I43+I44+I45+I46+I47+I48+I49+I50</f>
        <v>0</v>
      </c>
      <c r="J42" s="100" t="e">
        <f t="shared" si="4"/>
        <v>#DIV/0!</v>
      </c>
      <c r="K42" s="75">
        <f>K43+K44+K45+K46+K47+K48+K49+K50</f>
        <v>0</v>
      </c>
      <c r="L42" s="100" t="e">
        <f t="shared" si="6"/>
        <v>#DIV/0!</v>
      </c>
      <c r="M42" s="75">
        <f>M43+M44+M45+M46+M47+M48+M49+M50</f>
        <v>0</v>
      </c>
      <c r="N42" s="100" t="e">
        <f t="shared" si="7"/>
        <v>#DIV/0!</v>
      </c>
    </row>
    <row r="43" spans="2:14" s="6" customFormat="1" ht="15.75" customHeight="1" x14ac:dyDescent="0.2">
      <c r="B43" s="88"/>
      <c r="C43" s="61" t="s">
        <v>196</v>
      </c>
      <c r="D43" s="166" t="s">
        <v>188</v>
      </c>
      <c r="E43" s="166"/>
      <c r="F43" s="167"/>
      <c r="G43" s="77"/>
      <c r="H43" s="78" t="e">
        <f t="shared" si="5"/>
        <v>#DIV/0!</v>
      </c>
      <c r="I43" s="77"/>
      <c r="J43" s="78" t="e">
        <f t="shared" si="4"/>
        <v>#DIV/0!</v>
      </c>
      <c r="K43" s="77"/>
      <c r="L43" s="78" t="e">
        <f t="shared" si="6"/>
        <v>#DIV/0!</v>
      </c>
      <c r="M43" s="77"/>
      <c r="N43" s="78" t="e">
        <f t="shared" si="7"/>
        <v>#DIV/0!</v>
      </c>
    </row>
    <row r="44" spans="2:14" s="6" customFormat="1" ht="15.75" customHeight="1" x14ac:dyDescent="0.2">
      <c r="B44" s="88"/>
      <c r="C44" s="61" t="s">
        <v>197</v>
      </c>
      <c r="D44" s="166" t="s">
        <v>189</v>
      </c>
      <c r="E44" s="166"/>
      <c r="F44" s="167"/>
      <c r="G44" s="77"/>
      <c r="H44" s="78" t="e">
        <f t="shared" si="5"/>
        <v>#DIV/0!</v>
      </c>
      <c r="I44" s="77"/>
      <c r="J44" s="78" t="e">
        <f t="shared" si="4"/>
        <v>#DIV/0!</v>
      </c>
      <c r="K44" s="77"/>
      <c r="L44" s="78" t="e">
        <f t="shared" si="6"/>
        <v>#DIV/0!</v>
      </c>
      <c r="M44" s="77"/>
      <c r="N44" s="78" t="e">
        <f t="shared" si="7"/>
        <v>#DIV/0!</v>
      </c>
    </row>
    <row r="45" spans="2:14" s="6" customFormat="1" ht="15.75" customHeight="1" x14ac:dyDescent="0.2">
      <c r="B45" s="88"/>
      <c r="C45" s="61" t="s">
        <v>198</v>
      </c>
      <c r="D45" s="166" t="s">
        <v>190</v>
      </c>
      <c r="E45" s="166"/>
      <c r="F45" s="167"/>
      <c r="G45" s="77"/>
      <c r="H45" s="78" t="e">
        <f t="shared" si="5"/>
        <v>#DIV/0!</v>
      </c>
      <c r="I45" s="77"/>
      <c r="J45" s="78" t="e">
        <f t="shared" si="4"/>
        <v>#DIV/0!</v>
      </c>
      <c r="K45" s="77"/>
      <c r="L45" s="78" t="e">
        <f t="shared" si="6"/>
        <v>#DIV/0!</v>
      </c>
      <c r="M45" s="77"/>
      <c r="N45" s="78" t="e">
        <f t="shared" si="7"/>
        <v>#DIV/0!</v>
      </c>
    </row>
    <row r="46" spans="2:14" s="6" customFormat="1" ht="15.75" customHeight="1" x14ac:dyDescent="0.2">
      <c r="B46" s="88"/>
      <c r="C46" s="61" t="s">
        <v>199</v>
      </c>
      <c r="D46" s="166" t="s">
        <v>191</v>
      </c>
      <c r="E46" s="166"/>
      <c r="F46" s="167"/>
      <c r="G46" s="77"/>
      <c r="H46" s="78" t="e">
        <f t="shared" si="5"/>
        <v>#DIV/0!</v>
      </c>
      <c r="I46" s="77"/>
      <c r="J46" s="78" t="e">
        <f t="shared" si="4"/>
        <v>#DIV/0!</v>
      </c>
      <c r="K46" s="77"/>
      <c r="L46" s="78" t="e">
        <f t="shared" si="6"/>
        <v>#DIV/0!</v>
      </c>
      <c r="M46" s="77"/>
      <c r="N46" s="78" t="e">
        <f t="shared" si="7"/>
        <v>#DIV/0!</v>
      </c>
    </row>
    <row r="47" spans="2:14" s="6" customFormat="1" ht="15.75" customHeight="1" x14ac:dyDescent="0.2">
      <c r="B47" s="88"/>
      <c r="C47" s="61" t="s">
        <v>308</v>
      </c>
      <c r="D47" s="166" t="s">
        <v>192</v>
      </c>
      <c r="E47" s="166"/>
      <c r="F47" s="167"/>
      <c r="G47" s="77"/>
      <c r="H47" s="78" t="e">
        <f t="shared" si="5"/>
        <v>#DIV/0!</v>
      </c>
      <c r="I47" s="77"/>
      <c r="J47" s="78" t="e">
        <f t="shared" si="4"/>
        <v>#DIV/0!</v>
      </c>
      <c r="K47" s="77"/>
      <c r="L47" s="78" t="e">
        <f t="shared" si="6"/>
        <v>#DIV/0!</v>
      </c>
      <c r="M47" s="77"/>
      <c r="N47" s="78" t="e">
        <f t="shared" si="7"/>
        <v>#DIV/0!</v>
      </c>
    </row>
    <row r="48" spans="2:14" s="6" customFormat="1" ht="15.75" customHeight="1" x14ac:dyDescent="0.2">
      <c r="B48" s="88"/>
      <c r="C48" s="61" t="s">
        <v>309</v>
      </c>
      <c r="D48" s="166" t="s">
        <v>193</v>
      </c>
      <c r="E48" s="166"/>
      <c r="F48" s="167"/>
      <c r="G48" s="77"/>
      <c r="H48" s="78" t="e">
        <f t="shared" si="5"/>
        <v>#DIV/0!</v>
      </c>
      <c r="I48" s="77"/>
      <c r="J48" s="78" t="e">
        <f t="shared" si="4"/>
        <v>#DIV/0!</v>
      </c>
      <c r="K48" s="77"/>
      <c r="L48" s="78" t="e">
        <f t="shared" si="6"/>
        <v>#DIV/0!</v>
      </c>
      <c r="M48" s="77"/>
      <c r="N48" s="78" t="e">
        <f t="shared" si="7"/>
        <v>#DIV/0!</v>
      </c>
    </row>
    <row r="49" spans="2:14" s="6" customFormat="1" ht="15.75" customHeight="1" x14ac:dyDescent="0.2">
      <c r="B49" s="88"/>
      <c r="C49" s="61" t="s">
        <v>310</v>
      </c>
      <c r="D49" s="166" t="s">
        <v>194</v>
      </c>
      <c r="E49" s="166"/>
      <c r="F49" s="167"/>
      <c r="G49" s="77"/>
      <c r="H49" s="78" t="e">
        <f t="shared" si="5"/>
        <v>#DIV/0!</v>
      </c>
      <c r="I49" s="77"/>
      <c r="J49" s="78" t="e">
        <f t="shared" si="4"/>
        <v>#DIV/0!</v>
      </c>
      <c r="K49" s="77"/>
      <c r="L49" s="78" t="e">
        <f t="shared" si="6"/>
        <v>#DIV/0!</v>
      </c>
      <c r="M49" s="77"/>
      <c r="N49" s="78" t="e">
        <f t="shared" si="7"/>
        <v>#DIV/0!</v>
      </c>
    </row>
    <row r="50" spans="2:14" s="6" customFormat="1" ht="15.75" customHeight="1" x14ac:dyDescent="0.2">
      <c r="B50" s="88"/>
      <c r="C50" s="61" t="s">
        <v>311</v>
      </c>
      <c r="D50" s="166" t="s">
        <v>147</v>
      </c>
      <c r="E50" s="166"/>
      <c r="F50" s="167"/>
      <c r="G50" s="77"/>
      <c r="H50" s="78" t="e">
        <f t="shared" si="5"/>
        <v>#DIV/0!</v>
      </c>
      <c r="I50" s="77"/>
      <c r="J50" s="78" t="e">
        <f t="shared" si="4"/>
        <v>#DIV/0!</v>
      </c>
      <c r="K50" s="77"/>
      <c r="L50" s="78" t="e">
        <f t="shared" si="6"/>
        <v>#DIV/0!</v>
      </c>
      <c r="M50" s="77"/>
      <c r="N50" s="78" t="e">
        <f t="shared" si="7"/>
        <v>#DIV/0!</v>
      </c>
    </row>
    <row r="51" spans="2:14" s="6" customFormat="1" ht="15.75" customHeight="1" x14ac:dyDescent="0.2">
      <c r="B51" s="88" t="s">
        <v>200</v>
      </c>
      <c r="C51" s="62" t="s">
        <v>195</v>
      </c>
      <c r="D51" s="63"/>
      <c r="E51" s="63"/>
      <c r="F51" s="106"/>
      <c r="G51" s="75">
        <f>SUM(G52:G55)</f>
        <v>0</v>
      </c>
      <c r="H51" s="100" t="e">
        <f t="shared" si="5"/>
        <v>#DIV/0!</v>
      </c>
      <c r="I51" s="75">
        <f>I52+I53+I54+I55</f>
        <v>0</v>
      </c>
      <c r="J51" s="100" t="e">
        <f t="shared" si="4"/>
        <v>#DIV/0!</v>
      </c>
      <c r="K51" s="75">
        <f>K52+K53+K54+K55</f>
        <v>0</v>
      </c>
      <c r="L51" s="100" t="e">
        <f t="shared" si="6"/>
        <v>#DIV/0!</v>
      </c>
      <c r="M51" s="75">
        <f>M52+M53+M54+M55</f>
        <v>0</v>
      </c>
      <c r="N51" s="100" t="e">
        <f t="shared" si="7"/>
        <v>#DIV/0!</v>
      </c>
    </row>
    <row r="52" spans="2:14" s="6" customFormat="1" ht="15.75" customHeight="1" x14ac:dyDescent="0.2">
      <c r="B52" s="88"/>
      <c r="C52" s="61" t="s">
        <v>201</v>
      </c>
      <c r="D52" s="146" t="s">
        <v>219</v>
      </c>
      <c r="E52" s="146"/>
      <c r="F52" s="172"/>
      <c r="G52" s="77"/>
      <c r="H52" s="78" t="e">
        <f t="shared" si="5"/>
        <v>#DIV/0!</v>
      </c>
      <c r="I52" s="77"/>
      <c r="J52" s="78" t="e">
        <f t="shared" si="4"/>
        <v>#DIV/0!</v>
      </c>
      <c r="K52" s="77"/>
      <c r="L52" s="78" t="e">
        <f t="shared" si="6"/>
        <v>#DIV/0!</v>
      </c>
      <c r="M52" s="77"/>
      <c r="N52" s="78" t="e">
        <f t="shared" si="7"/>
        <v>#DIV/0!</v>
      </c>
    </row>
    <row r="53" spans="2:14" s="6" customFormat="1" ht="15.75" customHeight="1" x14ac:dyDescent="0.2">
      <c r="B53" s="88"/>
      <c r="C53" s="61" t="s">
        <v>202</v>
      </c>
      <c r="D53" s="146" t="s">
        <v>220</v>
      </c>
      <c r="E53" s="146"/>
      <c r="F53" s="172"/>
      <c r="G53" s="77"/>
      <c r="H53" s="78" t="e">
        <f t="shared" si="5"/>
        <v>#DIV/0!</v>
      </c>
      <c r="I53" s="77"/>
      <c r="J53" s="78" t="e">
        <f t="shared" si="4"/>
        <v>#DIV/0!</v>
      </c>
      <c r="K53" s="77"/>
      <c r="L53" s="78" t="e">
        <f t="shared" si="6"/>
        <v>#DIV/0!</v>
      </c>
      <c r="M53" s="77"/>
      <c r="N53" s="78" t="e">
        <f t="shared" si="7"/>
        <v>#DIV/0!</v>
      </c>
    </row>
    <row r="54" spans="2:14" s="6" customFormat="1" ht="15.75" customHeight="1" x14ac:dyDescent="0.2">
      <c r="B54" s="88"/>
      <c r="C54" s="61" t="s">
        <v>203</v>
      </c>
      <c r="D54" s="146" t="s">
        <v>191</v>
      </c>
      <c r="E54" s="146"/>
      <c r="F54" s="172"/>
      <c r="G54" s="77"/>
      <c r="H54" s="78" t="e">
        <f t="shared" si="5"/>
        <v>#DIV/0!</v>
      </c>
      <c r="I54" s="77"/>
      <c r="J54" s="78" t="e">
        <f t="shared" si="4"/>
        <v>#DIV/0!</v>
      </c>
      <c r="K54" s="77"/>
      <c r="L54" s="78" t="e">
        <f t="shared" si="6"/>
        <v>#DIV/0!</v>
      </c>
      <c r="M54" s="77"/>
      <c r="N54" s="78" t="e">
        <f t="shared" si="7"/>
        <v>#DIV/0!</v>
      </c>
    </row>
    <row r="55" spans="2:14" s="6" customFormat="1" ht="15.75" customHeight="1" x14ac:dyDescent="0.2">
      <c r="B55" s="88"/>
      <c r="C55" s="61" t="s">
        <v>204</v>
      </c>
      <c r="D55" s="146" t="s">
        <v>147</v>
      </c>
      <c r="E55" s="146"/>
      <c r="F55" s="172"/>
      <c r="G55" s="77"/>
      <c r="H55" s="78" t="e">
        <f t="shared" si="5"/>
        <v>#DIV/0!</v>
      </c>
      <c r="I55" s="77"/>
      <c r="J55" s="78" t="e">
        <f t="shared" si="4"/>
        <v>#DIV/0!</v>
      </c>
      <c r="K55" s="77"/>
      <c r="L55" s="78" t="e">
        <f t="shared" si="6"/>
        <v>#DIV/0!</v>
      </c>
      <c r="M55" s="77"/>
      <c r="N55" s="78" t="e">
        <f t="shared" si="7"/>
        <v>#DIV/0!</v>
      </c>
    </row>
    <row r="56" spans="2:14" s="6" customFormat="1" ht="15.75" customHeight="1" x14ac:dyDescent="0.2">
      <c r="B56" s="88" t="s">
        <v>205</v>
      </c>
      <c r="C56" s="173" t="s">
        <v>14</v>
      </c>
      <c r="D56" s="173"/>
      <c r="E56" s="173"/>
      <c r="F56" s="174"/>
      <c r="G56" s="75">
        <f>SUM(G57:G60)</f>
        <v>0</v>
      </c>
      <c r="H56" s="100" t="e">
        <f t="shared" si="5"/>
        <v>#DIV/0!</v>
      </c>
      <c r="I56" s="75">
        <f>I57+I58+I59+I60</f>
        <v>0</v>
      </c>
      <c r="J56" s="100" t="e">
        <f t="shared" si="4"/>
        <v>#DIV/0!</v>
      </c>
      <c r="K56" s="75">
        <f>K57+K58+K59+K60</f>
        <v>0</v>
      </c>
      <c r="L56" s="100" t="e">
        <f t="shared" si="6"/>
        <v>#DIV/0!</v>
      </c>
      <c r="M56" s="75">
        <f>M57+M58+M59+M60</f>
        <v>0</v>
      </c>
      <c r="N56" s="100" t="e">
        <f t="shared" si="7"/>
        <v>#DIV/0!</v>
      </c>
    </row>
    <row r="57" spans="2:14" s="6" customFormat="1" ht="15.75" customHeight="1" x14ac:dyDescent="0.2">
      <c r="B57" s="88"/>
      <c r="C57" s="61" t="s">
        <v>206</v>
      </c>
      <c r="D57" s="146" t="s">
        <v>221</v>
      </c>
      <c r="E57" s="146"/>
      <c r="F57" s="172"/>
      <c r="G57" s="77"/>
      <c r="H57" s="78" t="e">
        <f t="shared" si="5"/>
        <v>#DIV/0!</v>
      </c>
      <c r="I57" s="77"/>
      <c r="J57" s="78" t="e">
        <f t="shared" si="4"/>
        <v>#DIV/0!</v>
      </c>
      <c r="K57" s="77"/>
      <c r="L57" s="78" t="e">
        <f t="shared" si="6"/>
        <v>#DIV/0!</v>
      </c>
      <c r="M57" s="77"/>
      <c r="N57" s="78" t="e">
        <f t="shared" si="7"/>
        <v>#DIV/0!</v>
      </c>
    </row>
    <row r="58" spans="2:14" s="6" customFormat="1" ht="15.75" customHeight="1" x14ac:dyDescent="0.2">
      <c r="B58" s="88"/>
      <c r="C58" s="61" t="s">
        <v>207</v>
      </c>
      <c r="D58" s="146" t="s">
        <v>222</v>
      </c>
      <c r="E58" s="146"/>
      <c r="F58" s="172"/>
      <c r="G58" s="77"/>
      <c r="H58" s="78" t="e">
        <f t="shared" si="5"/>
        <v>#DIV/0!</v>
      </c>
      <c r="I58" s="77"/>
      <c r="J58" s="78" t="e">
        <f t="shared" si="4"/>
        <v>#DIV/0!</v>
      </c>
      <c r="K58" s="77"/>
      <c r="L58" s="78" t="e">
        <f t="shared" si="6"/>
        <v>#DIV/0!</v>
      </c>
      <c r="M58" s="77"/>
      <c r="N58" s="78" t="e">
        <f t="shared" si="7"/>
        <v>#DIV/0!</v>
      </c>
    </row>
    <row r="59" spans="2:14" s="6" customFormat="1" ht="15.75" customHeight="1" x14ac:dyDescent="0.2">
      <c r="B59" s="88"/>
      <c r="C59" s="61" t="s">
        <v>312</v>
      </c>
      <c r="D59" s="146" t="s">
        <v>223</v>
      </c>
      <c r="E59" s="146"/>
      <c r="F59" s="172"/>
      <c r="G59" s="77"/>
      <c r="H59" s="78" t="e">
        <f t="shared" si="5"/>
        <v>#DIV/0!</v>
      </c>
      <c r="I59" s="77"/>
      <c r="J59" s="78" t="e">
        <f t="shared" si="4"/>
        <v>#DIV/0!</v>
      </c>
      <c r="K59" s="77"/>
      <c r="L59" s="78" t="e">
        <f t="shared" si="6"/>
        <v>#DIV/0!</v>
      </c>
      <c r="M59" s="77"/>
      <c r="N59" s="78" t="e">
        <f t="shared" si="7"/>
        <v>#DIV/0!</v>
      </c>
    </row>
    <row r="60" spans="2:14" s="6" customFormat="1" ht="15.75" customHeight="1" x14ac:dyDescent="0.2">
      <c r="B60" s="88"/>
      <c r="C60" s="61" t="s">
        <v>313</v>
      </c>
      <c r="D60" s="146" t="s">
        <v>147</v>
      </c>
      <c r="E60" s="146"/>
      <c r="F60" s="172"/>
      <c r="G60" s="77"/>
      <c r="H60" s="78" t="e">
        <f t="shared" si="5"/>
        <v>#DIV/0!</v>
      </c>
      <c r="I60" s="77"/>
      <c r="J60" s="78" t="e">
        <f t="shared" si="4"/>
        <v>#DIV/0!</v>
      </c>
      <c r="K60" s="77"/>
      <c r="L60" s="78" t="e">
        <f t="shared" si="6"/>
        <v>#DIV/0!</v>
      </c>
      <c r="M60" s="77"/>
      <c r="N60" s="78" t="e">
        <f t="shared" si="7"/>
        <v>#DIV/0!</v>
      </c>
    </row>
    <row r="61" spans="2:14" s="6" customFormat="1" ht="15.75" customHeight="1" x14ac:dyDescent="0.2">
      <c r="B61" s="88" t="s">
        <v>208</v>
      </c>
      <c r="C61" s="173" t="s">
        <v>15</v>
      </c>
      <c r="D61" s="173"/>
      <c r="E61" s="173"/>
      <c r="F61" s="174"/>
      <c r="G61" s="75">
        <f>SUM(G62:G64)</f>
        <v>0</v>
      </c>
      <c r="H61" s="100" t="e">
        <f t="shared" si="5"/>
        <v>#DIV/0!</v>
      </c>
      <c r="I61" s="75">
        <f>SUM(I62:I64)</f>
        <v>0</v>
      </c>
      <c r="J61" s="100" t="e">
        <f t="shared" si="4"/>
        <v>#DIV/0!</v>
      </c>
      <c r="K61" s="75">
        <f>SUM(K62:K64)</f>
        <v>0</v>
      </c>
      <c r="L61" s="100" t="e">
        <f t="shared" si="6"/>
        <v>#DIV/0!</v>
      </c>
      <c r="M61" s="75">
        <f>SUM(M62:M64)</f>
        <v>0</v>
      </c>
      <c r="N61" s="100" t="e">
        <f t="shared" si="7"/>
        <v>#DIV/0!</v>
      </c>
    </row>
    <row r="62" spans="2:14" s="6" customFormat="1" ht="15.75" customHeight="1" x14ac:dyDescent="0.2">
      <c r="B62" s="88"/>
      <c r="C62" s="61" t="s">
        <v>209</v>
      </c>
      <c r="D62" s="146" t="s">
        <v>325</v>
      </c>
      <c r="E62" s="146"/>
      <c r="F62" s="172"/>
      <c r="G62" s="77"/>
      <c r="H62" s="78" t="e">
        <f t="shared" si="5"/>
        <v>#DIV/0!</v>
      </c>
      <c r="I62" s="77"/>
      <c r="J62" s="78" t="e">
        <f t="shared" si="4"/>
        <v>#DIV/0!</v>
      </c>
      <c r="K62" s="77"/>
      <c r="L62" s="78" t="e">
        <f t="shared" si="6"/>
        <v>#DIV/0!</v>
      </c>
      <c r="M62" s="77"/>
      <c r="N62" s="78" t="e">
        <f t="shared" si="7"/>
        <v>#DIV/0!</v>
      </c>
    </row>
    <row r="63" spans="2:14" s="6" customFormat="1" ht="15.75" customHeight="1" x14ac:dyDescent="0.2">
      <c r="B63" s="88"/>
      <c r="C63" s="61" t="s">
        <v>210</v>
      </c>
      <c r="D63" s="146" t="s">
        <v>327</v>
      </c>
      <c r="E63" s="146"/>
      <c r="F63" s="172"/>
      <c r="G63" s="77"/>
      <c r="H63" s="78" t="e">
        <f t="shared" ref="H63" si="12">+G63/$G$78</f>
        <v>#DIV/0!</v>
      </c>
      <c r="I63" s="77"/>
      <c r="J63" s="78" t="e">
        <f t="shared" ref="J63" si="13">+I63/$G$78</f>
        <v>#DIV/0!</v>
      </c>
      <c r="K63" s="77"/>
      <c r="L63" s="78" t="e">
        <f t="shared" ref="L63" si="14">+K63/$G$78</f>
        <v>#DIV/0!</v>
      </c>
      <c r="M63" s="77"/>
      <c r="N63" s="78" t="e">
        <f t="shared" ref="N63" si="15">+M63/$G$78</f>
        <v>#DIV/0!</v>
      </c>
    </row>
    <row r="64" spans="2:14" s="6" customFormat="1" ht="15.75" customHeight="1" x14ac:dyDescent="0.2">
      <c r="B64" s="88"/>
      <c r="C64" s="61" t="s">
        <v>326</v>
      </c>
      <c r="D64" s="146" t="s">
        <v>147</v>
      </c>
      <c r="E64" s="146"/>
      <c r="F64" s="172"/>
      <c r="G64" s="77"/>
      <c r="H64" s="78" t="e">
        <f t="shared" si="5"/>
        <v>#DIV/0!</v>
      </c>
      <c r="I64" s="77"/>
      <c r="J64" s="78" t="e">
        <f t="shared" si="4"/>
        <v>#DIV/0!</v>
      </c>
      <c r="K64" s="77"/>
      <c r="L64" s="78" t="e">
        <f t="shared" si="6"/>
        <v>#DIV/0!</v>
      </c>
      <c r="M64" s="77"/>
      <c r="N64" s="78" t="e">
        <f t="shared" si="7"/>
        <v>#DIV/0!</v>
      </c>
    </row>
    <row r="65" spans="2:14" s="6" customFormat="1" ht="15.75" customHeight="1" x14ac:dyDescent="0.2">
      <c r="B65" s="88" t="s">
        <v>212</v>
      </c>
      <c r="C65" s="175" t="s">
        <v>16</v>
      </c>
      <c r="D65" s="173"/>
      <c r="E65" s="173"/>
      <c r="F65" s="174"/>
      <c r="G65" s="75">
        <f>SUM(G66:G67)</f>
        <v>0</v>
      </c>
      <c r="H65" s="102" t="e">
        <f t="shared" si="5"/>
        <v>#DIV/0!</v>
      </c>
      <c r="I65" s="75">
        <f>I66+I67</f>
        <v>0</v>
      </c>
      <c r="J65" s="102" t="e">
        <f t="shared" si="4"/>
        <v>#DIV/0!</v>
      </c>
      <c r="K65" s="75">
        <f>K66+K67</f>
        <v>0</v>
      </c>
      <c r="L65" s="102" t="e">
        <f t="shared" si="6"/>
        <v>#DIV/0!</v>
      </c>
      <c r="M65" s="75">
        <f>M66+M67</f>
        <v>0</v>
      </c>
      <c r="N65" s="102" t="e">
        <f t="shared" si="7"/>
        <v>#DIV/0!</v>
      </c>
    </row>
    <row r="66" spans="2:14" s="6" customFormat="1" ht="15.75" customHeight="1" x14ac:dyDescent="0.2">
      <c r="B66" s="88"/>
      <c r="C66" s="117" t="s">
        <v>216</v>
      </c>
      <c r="D66" s="176" t="s">
        <v>109</v>
      </c>
      <c r="E66" s="176"/>
      <c r="F66" s="177"/>
      <c r="G66" s="103"/>
      <c r="H66" s="107" t="e">
        <f>+G66/$G$78</f>
        <v>#DIV/0!</v>
      </c>
      <c r="I66" s="103"/>
      <c r="J66" s="78" t="e">
        <f t="shared" si="4"/>
        <v>#DIV/0!</v>
      </c>
      <c r="K66" s="103"/>
      <c r="L66" s="78" t="e">
        <f t="shared" si="6"/>
        <v>#DIV/0!</v>
      </c>
      <c r="M66" s="103"/>
      <c r="N66" s="78" t="e">
        <f t="shared" si="7"/>
        <v>#DIV/0!</v>
      </c>
    </row>
    <row r="67" spans="2:14" s="6" customFormat="1" ht="15.75" customHeight="1" x14ac:dyDescent="0.2">
      <c r="B67" s="88"/>
      <c r="C67" s="117" t="s">
        <v>217</v>
      </c>
      <c r="D67" s="176" t="s">
        <v>211</v>
      </c>
      <c r="E67" s="176"/>
      <c r="F67" s="177"/>
      <c r="G67" s="103"/>
      <c r="H67" s="107" t="e">
        <f t="shared" si="5"/>
        <v>#DIV/0!</v>
      </c>
      <c r="I67" s="103"/>
      <c r="J67" s="78" t="e">
        <f t="shared" si="4"/>
        <v>#DIV/0!</v>
      </c>
      <c r="K67" s="103"/>
      <c r="L67" s="78" t="e">
        <f t="shared" si="6"/>
        <v>#DIV/0!</v>
      </c>
      <c r="M67" s="103"/>
      <c r="N67" s="78" t="e">
        <f t="shared" si="7"/>
        <v>#DIV/0!</v>
      </c>
    </row>
    <row r="68" spans="2:14" s="6" customFormat="1" ht="15.75" customHeight="1" x14ac:dyDescent="0.2">
      <c r="B68" s="88" t="s">
        <v>218</v>
      </c>
      <c r="C68" s="173" t="s">
        <v>213</v>
      </c>
      <c r="D68" s="173"/>
      <c r="E68" s="173"/>
      <c r="F68" s="174"/>
      <c r="G68" s="75">
        <f>SUM(G69:G71)</f>
        <v>0</v>
      </c>
      <c r="H68" s="108" t="e">
        <f t="shared" si="5"/>
        <v>#DIV/0!</v>
      </c>
      <c r="I68" s="75">
        <f>I69+I70+I71</f>
        <v>0</v>
      </c>
      <c r="J68" s="102" t="e">
        <f t="shared" si="4"/>
        <v>#DIV/0!</v>
      </c>
      <c r="K68" s="75">
        <f>K69+K70+K71</f>
        <v>0</v>
      </c>
      <c r="L68" s="102" t="e">
        <f t="shared" si="6"/>
        <v>#DIV/0!</v>
      </c>
      <c r="M68" s="75">
        <f>M69+M70+M71</f>
        <v>0</v>
      </c>
      <c r="N68" s="102" t="e">
        <f t="shared" si="7"/>
        <v>#DIV/0!</v>
      </c>
    </row>
    <row r="69" spans="2:14" s="6" customFormat="1" ht="15.75" customHeight="1" x14ac:dyDescent="0.2">
      <c r="B69" s="88"/>
      <c r="C69" s="117" t="s">
        <v>314</v>
      </c>
      <c r="D69" s="176" t="s">
        <v>214</v>
      </c>
      <c r="E69" s="176"/>
      <c r="F69" s="177"/>
      <c r="G69" s="103"/>
      <c r="H69" s="107" t="e">
        <f t="shared" si="5"/>
        <v>#DIV/0!</v>
      </c>
      <c r="I69" s="103"/>
      <c r="J69" s="78" t="e">
        <f t="shared" si="4"/>
        <v>#DIV/0!</v>
      </c>
      <c r="K69" s="103"/>
      <c r="L69" s="78" t="e">
        <f t="shared" si="6"/>
        <v>#DIV/0!</v>
      </c>
      <c r="M69" s="103"/>
      <c r="N69" s="78" t="e">
        <f t="shared" si="7"/>
        <v>#DIV/0!</v>
      </c>
    </row>
    <row r="70" spans="2:14" s="6" customFormat="1" ht="15.75" customHeight="1" x14ac:dyDescent="0.2">
      <c r="B70" s="88"/>
      <c r="C70" s="117" t="s">
        <v>315</v>
      </c>
      <c r="D70" s="176" t="s">
        <v>215</v>
      </c>
      <c r="E70" s="176"/>
      <c r="F70" s="177"/>
      <c r="G70" s="77"/>
      <c r="H70" s="107" t="e">
        <f t="shared" si="5"/>
        <v>#DIV/0!</v>
      </c>
      <c r="I70" s="77"/>
      <c r="J70" s="78" t="e">
        <f t="shared" si="4"/>
        <v>#DIV/0!</v>
      </c>
      <c r="K70" s="77"/>
      <c r="L70" s="78" t="e">
        <f t="shared" si="6"/>
        <v>#DIV/0!</v>
      </c>
      <c r="M70" s="77"/>
      <c r="N70" s="78" t="e">
        <f t="shared" si="7"/>
        <v>#DIV/0!</v>
      </c>
    </row>
    <row r="71" spans="2:14" s="6" customFormat="1" ht="15.75" customHeight="1" x14ac:dyDescent="0.2">
      <c r="B71" s="88"/>
      <c r="C71" s="117" t="s">
        <v>316</v>
      </c>
      <c r="D71" s="146" t="s">
        <v>147</v>
      </c>
      <c r="E71" s="146"/>
      <c r="F71" s="172"/>
      <c r="G71" s="77"/>
      <c r="H71" s="107" t="e">
        <f>+G71/$G$78</f>
        <v>#DIV/0!</v>
      </c>
      <c r="I71" s="77"/>
      <c r="J71" s="78" t="e">
        <f t="shared" si="4"/>
        <v>#DIV/0!</v>
      </c>
      <c r="K71" s="77"/>
      <c r="L71" s="78" t="e">
        <f t="shared" si="6"/>
        <v>#DIV/0!</v>
      </c>
      <c r="M71" s="77"/>
      <c r="N71" s="78" t="e">
        <f t="shared" si="7"/>
        <v>#DIV/0!</v>
      </c>
    </row>
    <row r="72" spans="2:14" s="6" customFormat="1" ht="15.75" customHeight="1" x14ac:dyDescent="0.2">
      <c r="B72" s="89" t="s">
        <v>305</v>
      </c>
      <c r="C72" s="169" t="s">
        <v>17</v>
      </c>
      <c r="D72" s="170"/>
      <c r="E72" s="170"/>
      <c r="F72" s="171"/>
      <c r="G72" s="79">
        <f>+G73</f>
        <v>0</v>
      </c>
      <c r="H72" s="76" t="e">
        <f>+G72/$G$78</f>
        <v>#DIV/0!</v>
      </c>
      <c r="I72" s="79">
        <f>+I73</f>
        <v>0</v>
      </c>
      <c r="J72" s="76" t="e">
        <f>+I72/$G$78</f>
        <v>#DIV/0!</v>
      </c>
      <c r="K72" s="79">
        <f>+K73</f>
        <v>0</v>
      </c>
      <c r="L72" s="76" t="e">
        <f>+K72/$G$78</f>
        <v>#DIV/0!</v>
      </c>
      <c r="M72" s="79">
        <f>+M73</f>
        <v>0</v>
      </c>
      <c r="N72" s="76" t="e">
        <f>+M72/$G$78</f>
        <v>#DIV/0!</v>
      </c>
    </row>
    <row r="73" spans="2:14" s="6" customFormat="1" ht="15.75" customHeight="1" thickBot="1" x14ac:dyDescent="0.25">
      <c r="B73" s="90"/>
      <c r="C73" s="91" t="s">
        <v>317</v>
      </c>
      <c r="D73" s="160" t="s">
        <v>61</v>
      </c>
      <c r="E73" s="160"/>
      <c r="F73" s="181"/>
      <c r="G73" s="80"/>
      <c r="H73" s="81" t="e">
        <f>+G73/$G$78</f>
        <v>#DIV/0!</v>
      </c>
      <c r="I73" s="80"/>
      <c r="J73" s="81" t="e">
        <f>+I73/$G$78</f>
        <v>#DIV/0!</v>
      </c>
      <c r="K73" s="80"/>
      <c r="L73" s="81" t="e">
        <f>+K73/$G$78</f>
        <v>#DIV/0!</v>
      </c>
      <c r="M73" s="80"/>
      <c r="N73" s="81" t="e">
        <f>+M73/$G$78</f>
        <v>#DIV/0!</v>
      </c>
    </row>
    <row r="74" spans="2:14" s="6" customFormat="1" ht="15.75" customHeight="1" thickTop="1" thickBot="1" x14ac:dyDescent="0.25">
      <c r="B74" s="24"/>
      <c r="C74" s="72"/>
      <c r="D74" s="65"/>
      <c r="E74" s="65"/>
      <c r="F74" s="65"/>
      <c r="G74" s="66"/>
      <c r="H74" s="67"/>
      <c r="I74" s="66"/>
      <c r="J74" s="67"/>
      <c r="K74" s="66"/>
      <c r="L74" s="67"/>
      <c r="M74" s="66"/>
      <c r="N74" s="67"/>
    </row>
    <row r="75" spans="2:14" s="6" customFormat="1" ht="15.75" customHeight="1" x14ac:dyDescent="0.2">
      <c r="B75" s="159" t="s">
        <v>72</v>
      </c>
      <c r="C75" s="159"/>
      <c r="D75" s="159"/>
      <c r="E75" s="159"/>
      <c r="F75" s="159"/>
      <c r="G75" s="69">
        <f>+G15+G23+G32+G36+G39+G42+G51+G56+G61+G65+G68+G72</f>
        <v>0</v>
      </c>
      <c r="H75" s="157" t="e">
        <f>+H15+H23+H72</f>
        <v>#DIV/0!</v>
      </c>
      <c r="I75" s="69">
        <f>+I15+I23+I32+I36+I39+I42+I51+I56+I61+I65+I68+I72</f>
        <v>0</v>
      </c>
      <c r="J75" s="157" t="e">
        <f>+J15+J23+J72</f>
        <v>#DIV/0!</v>
      </c>
      <c r="K75" s="69">
        <f>+K15+K23+K32+K36+K39+K42+K51+K56+K61+K65+K68+K72</f>
        <v>0</v>
      </c>
      <c r="L75" s="157" t="e">
        <f>+L15+L23+L72</f>
        <v>#DIV/0!</v>
      </c>
      <c r="M75" s="69">
        <f>+M15+M23+M32+M36+M39+M42+M51+M56+M61+M65+M68+M72</f>
        <v>0</v>
      </c>
      <c r="N75" s="157" t="e">
        <f>+N15+N23+N72</f>
        <v>#DIV/0!</v>
      </c>
    </row>
    <row r="76" spans="2:14" s="6" customFormat="1" ht="15.75" customHeight="1" thickBot="1" x14ac:dyDescent="0.25">
      <c r="B76" s="159" t="s">
        <v>73</v>
      </c>
      <c r="C76" s="159"/>
      <c r="D76" s="159"/>
      <c r="E76" s="159"/>
      <c r="F76" s="159"/>
      <c r="G76" s="70">
        <f>+G75/$H$92</f>
        <v>0</v>
      </c>
      <c r="H76" s="158"/>
      <c r="I76" s="70">
        <f>+I75/$H$92</f>
        <v>0</v>
      </c>
      <c r="J76" s="158"/>
      <c r="K76" s="70">
        <f>+K75/$H$92</f>
        <v>0</v>
      </c>
      <c r="L76" s="158"/>
      <c r="M76" s="70">
        <f>+M75/$H$92</f>
        <v>0</v>
      </c>
      <c r="N76" s="158"/>
    </row>
    <row r="77" spans="2:14" s="6" customFormat="1" ht="15.75" customHeight="1" thickBot="1" x14ac:dyDescent="0.25">
      <c r="B77" s="92"/>
      <c r="C77" s="92"/>
      <c r="D77" s="92"/>
      <c r="E77" s="92"/>
      <c r="F77" s="92"/>
      <c r="G77" s="66"/>
      <c r="H77" s="68"/>
      <c r="I77" s="66"/>
      <c r="J77" s="68"/>
      <c r="K77" s="66"/>
      <c r="L77" s="68"/>
      <c r="M77" s="66"/>
      <c r="N77" s="68"/>
    </row>
    <row r="78" spans="2:14" s="6" customFormat="1" ht="15.75" customHeight="1" thickBot="1" x14ac:dyDescent="0.25">
      <c r="B78" s="159" t="s">
        <v>275</v>
      </c>
      <c r="C78" s="159"/>
      <c r="D78" s="159"/>
      <c r="E78" s="159"/>
      <c r="F78" s="159"/>
      <c r="G78" s="71">
        <f>+G75+I75+K75+M75</f>
        <v>0</v>
      </c>
      <c r="H78" s="68"/>
      <c r="I78" s="66"/>
      <c r="J78" s="68"/>
      <c r="K78" s="66"/>
      <c r="L78" s="68"/>
      <c r="M78" s="66"/>
      <c r="N78" s="68"/>
    </row>
    <row r="79" spans="2:14" s="6" customFormat="1" ht="15.75" customHeight="1" thickBot="1" x14ac:dyDescent="0.25">
      <c r="B79" s="159" t="s">
        <v>287</v>
      </c>
      <c r="C79" s="159"/>
      <c r="D79" s="159"/>
      <c r="E79" s="159"/>
      <c r="F79" s="159"/>
      <c r="G79" s="71">
        <f>+G76+I76+K76+M76</f>
        <v>0</v>
      </c>
      <c r="H79" s="68"/>
      <c r="I79" s="66"/>
      <c r="J79" s="68"/>
      <c r="K79" s="66"/>
      <c r="L79" s="68"/>
      <c r="M79" s="66"/>
      <c r="N79" s="68"/>
    </row>
    <row r="80" spans="2:14" s="6" customFormat="1" ht="15.75" customHeight="1" thickBot="1" x14ac:dyDescent="0.25">
      <c r="B80" s="92"/>
      <c r="C80" s="92"/>
      <c r="D80" s="92"/>
      <c r="E80" s="92"/>
      <c r="F80" s="92"/>
      <c r="G80" s="66"/>
      <c r="H80" s="68"/>
      <c r="I80" s="66"/>
      <c r="J80" s="68"/>
      <c r="K80" s="66"/>
      <c r="L80" s="68"/>
      <c r="M80" s="66"/>
      <c r="N80" s="68"/>
    </row>
    <row r="81" spans="1:16" s="6" customFormat="1" ht="15.75" customHeight="1" thickBot="1" x14ac:dyDescent="0.25">
      <c r="B81" s="159" t="s">
        <v>288</v>
      </c>
      <c r="C81" s="159"/>
      <c r="D81" s="159"/>
      <c r="E81" s="159"/>
      <c r="F81" s="159"/>
      <c r="G81" s="71"/>
      <c r="H81" s="68"/>
      <c r="I81" s="66"/>
      <c r="J81" s="68"/>
      <c r="K81" s="66"/>
      <c r="L81" s="68"/>
      <c r="M81" s="66"/>
      <c r="N81" s="68"/>
    </row>
    <row r="82" spans="1:16" s="98" customFormat="1" ht="15.75" customHeight="1" x14ac:dyDescent="0.2">
      <c r="A82" s="28"/>
      <c r="B82" s="28"/>
      <c r="C82" s="94"/>
      <c r="D82" s="28"/>
      <c r="E82" s="28"/>
      <c r="F82" s="28"/>
      <c r="G82" s="95"/>
      <c r="H82" s="95"/>
      <c r="I82" s="95"/>
      <c r="J82" s="95"/>
      <c r="K82" s="95"/>
      <c r="L82" s="96"/>
      <c r="M82" s="95"/>
      <c r="N82" s="97"/>
      <c r="O82" s="28"/>
      <c r="P82" s="28"/>
    </row>
    <row r="83" spans="1:16" s="6" customFormat="1" ht="15.75" customHeight="1" x14ac:dyDescent="0.2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4"/>
      <c r="P83" s="4"/>
    </row>
    <row r="84" spans="1:16" s="6" customFormat="1" ht="15.75" customHeight="1" x14ac:dyDescent="0.2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4"/>
      <c r="P84" s="4"/>
    </row>
    <row r="85" spans="1:16" s="17" customFormat="1" ht="12" customHeight="1" x14ac:dyDescent="0.2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4"/>
      <c r="P85" s="4"/>
    </row>
    <row r="86" spans="1:16" s="6" customFormat="1" ht="21" customHeight="1" x14ac:dyDescent="0.2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4"/>
      <c r="P86" s="4"/>
    </row>
    <row r="87" spans="1:16" s="6" customFormat="1" ht="15.6" customHeight="1" x14ac:dyDescent="0.2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4"/>
      <c r="P87" s="4"/>
    </row>
    <row r="88" spans="1:16" s="6" customFormat="1" ht="15.75" customHeight="1" x14ac:dyDescent="0.2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4"/>
      <c r="P88" s="4"/>
    </row>
    <row r="89" spans="1:16" s="6" customFormat="1" ht="15.75" customHeight="1" x14ac:dyDescent="0.2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4"/>
      <c r="P89" s="4"/>
    </row>
    <row r="90" spans="1:16" s="6" customFormat="1" ht="15.75" customHeight="1" x14ac:dyDescent="0.2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4"/>
      <c r="P90" s="4"/>
    </row>
    <row r="91" spans="1:16" s="6" customFormat="1" ht="15.75" customHeight="1" thickBot="1" x14ac:dyDescent="0.25">
      <c r="A91" s="28"/>
      <c r="B91" s="28"/>
      <c r="C91" s="29"/>
      <c r="D91" s="29"/>
      <c r="E91" s="29"/>
      <c r="F91" s="29"/>
      <c r="G91" s="47"/>
      <c r="H91" s="47"/>
      <c r="I91" s="47"/>
      <c r="J91" s="47"/>
      <c r="K91" s="47"/>
      <c r="L91" s="57"/>
      <c r="M91" s="47"/>
      <c r="N91" s="52"/>
      <c r="O91" s="28"/>
      <c r="P91" s="28"/>
    </row>
    <row r="92" spans="1:16" s="6" customFormat="1" ht="15.75" customHeight="1" x14ac:dyDescent="0.25">
      <c r="A92" s="4"/>
      <c r="B92" s="4"/>
      <c r="C92" s="2"/>
      <c r="D92" s="162" t="s">
        <v>57</v>
      </c>
      <c r="E92" s="163"/>
      <c r="F92" s="163"/>
      <c r="G92" s="163"/>
      <c r="H92" s="58">
        <v>7770</v>
      </c>
      <c r="I92" s="46"/>
      <c r="J92" s="46"/>
      <c r="K92" s="46"/>
      <c r="L92" s="56"/>
      <c r="M92" s="46"/>
      <c r="N92" s="51"/>
      <c r="O92" s="4"/>
      <c r="P92" s="4"/>
    </row>
    <row r="93" spans="1:16" s="6" customFormat="1" ht="15.75" customHeight="1" thickBot="1" x14ac:dyDescent="0.3">
      <c r="A93" s="4"/>
      <c r="B93" s="4"/>
      <c r="C93" s="2"/>
      <c r="D93" s="164" t="s">
        <v>58</v>
      </c>
      <c r="E93" s="165"/>
      <c r="F93" s="165"/>
      <c r="G93" s="165"/>
      <c r="H93" s="59"/>
      <c r="I93" s="46"/>
      <c r="J93" s="46"/>
      <c r="K93" s="46"/>
      <c r="L93" s="56"/>
      <c r="M93" s="46"/>
      <c r="N93" s="51"/>
      <c r="O93" s="4"/>
      <c r="P93" s="4"/>
    </row>
    <row r="94" spans="1:16" s="6" customFormat="1" ht="15.75" customHeight="1" x14ac:dyDescent="0.2">
      <c r="A94" s="4"/>
      <c r="B94" s="4"/>
      <c r="C94" s="4"/>
      <c r="D94" s="4"/>
      <c r="E94" s="4"/>
      <c r="F94" s="4"/>
      <c r="G94" s="46"/>
      <c r="H94" s="46"/>
      <c r="I94" s="46"/>
      <c r="J94" s="46"/>
      <c r="K94" s="46"/>
      <c r="L94" s="56"/>
      <c r="M94" s="46"/>
      <c r="N94" s="51"/>
      <c r="O94" s="4"/>
      <c r="P94" s="4"/>
    </row>
    <row r="95" spans="1:16" s="6" customFormat="1" ht="18.600000000000001" customHeight="1" x14ac:dyDescent="0.2">
      <c r="A95" s="4"/>
      <c r="B95" s="37"/>
      <c r="C95" s="38"/>
      <c r="D95" s="39"/>
      <c r="E95" s="40"/>
      <c r="F95" s="40"/>
      <c r="G95" s="48"/>
      <c r="H95" s="48"/>
      <c r="I95" s="48"/>
      <c r="J95" s="48"/>
      <c r="K95" s="48"/>
      <c r="L95" s="60"/>
      <c r="M95" s="48"/>
      <c r="N95" s="53"/>
      <c r="O95" s="4"/>
      <c r="P95" s="4"/>
    </row>
    <row r="96" spans="1:16" s="6" customFormat="1" ht="15.75" customHeight="1" x14ac:dyDescent="0.2">
      <c r="A96" s="4"/>
      <c r="B96" s="41"/>
      <c r="C96" s="38"/>
      <c r="D96" s="39"/>
      <c r="E96" s="40"/>
      <c r="F96" s="40"/>
      <c r="G96" s="48"/>
      <c r="H96" s="48"/>
      <c r="I96" s="48"/>
      <c r="J96" s="48"/>
      <c r="K96" s="48"/>
      <c r="L96" s="60"/>
      <c r="M96" s="48"/>
      <c r="N96" s="53"/>
      <c r="O96" s="4"/>
      <c r="P96" s="4"/>
    </row>
    <row r="97" spans="1:16" s="6" customFormat="1" ht="15.75" customHeight="1" x14ac:dyDescent="0.2">
      <c r="A97" s="4"/>
      <c r="B97" s="41"/>
      <c r="C97" s="38"/>
      <c r="D97" s="40"/>
      <c r="E97" s="40"/>
      <c r="F97" s="40"/>
      <c r="G97" s="48"/>
      <c r="H97" s="48"/>
      <c r="I97" s="48"/>
      <c r="J97" s="48"/>
      <c r="K97" s="48"/>
      <c r="L97" s="60"/>
      <c r="M97" s="48"/>
      <c r="N97" s="53"/>
      <c r="O97" s="4"/>
      <c r="P97" s="4"/>
    </row>
    <row r="98" spans="1:16" s="6" customFormat="1" ht="15.75" customHeight="1" x14ac:dyDescent="0.2">
      <c r="A98" s="4"/>
      <c r="B98" s="41"/>
      <c r="C98" s="38"/>
      <c r="D98" s="40"/>
      <c r="E98" s="40"/>
      <c r="F98" s="40"/>
      <c r="G98" s="48"/>
      <c r="H98" s="48"/>
      <c r="I98" s="48"/>
      <c r="J98" s="48"/>
      <c r="K98" s="48"/>
      <c r="L98" s="60"/>
      <c r="M98" s="48"/>
      <c r="N98" s="53"/>
      <c r="O98" s="4"/>
      <c r="P98" s="4"/>
    </row>
    <row r="99" spans="1:16" s="6" customFormat="1" ht="15.75" customHeight="1" x14ac:dyDescent="0.2">
      <c r="A99" s="4"/>
      <c r="B99" s="41"/>
      <c r="C99" s="38"/>
      <c r="D99" s="40"/>
      <c r="E99" s="40"/>
      <c r="F99" s="40"/>
      <c r="G99" s="48"/>
      <c r="H99" s="48"/>
      <c r="I99" s="48"/>
      <c r="J99" s="48"/>
      <c r="K99" s="48"/>
      <c r="L99" s="60"/>
      <c r="M99" s="48"/>
      <c r="N99" s="53"/>
      <c r="O99" s="4"/>
      <c r="P99" s="4"/>
    </row>
    <row r="100" spans="1:16" s="6" customFormat="1" ht="15.75" customHeight="1" x14ac:dyDescent="0.2">
      <c r="A100" s="4"/>
      <c r="B100" s="41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4"/>
      <c r="P100" s="4"/>
    </row>
    <row r="101" spans="1:16" s="6" customFormat="1" ht="15.75" customHeight="1" x14ac:dyDescent="0.2">
      <c r="A101" s="4"/>
      <c r="B101" s="40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4"/>
      <c r="P101" s="4"/>
    </row>
    <row r="102" spans="1:16" s="6" customFormat="1" ht="15.75" customHeight="1" x14ac:dyDescent="0.2">
      <c r="A102" s="4"/>
      <c r="B102" s="40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4"/>
      <c r="P102" s="4"/>
    </row>
    <row r="103" spans="1:16" s="6" customFormat="1" ht="15.75" customHeight="1" x14ac:dyDescent="0.2">
      <c r="A103" s="4"/>
      <c r="B103" s="42"/>
      <c r="C103" s="43"/>
      <c r="D103" s="40"/>
      <c r="E103" s="40"/>
      <c r="F103" s="40"/>
      <c r="G103" s="48"/>
      <c r="H103" s="48"/>
      <c r="I103" s="48"/>
      <c r="J103" s="48"/>
      <c r="K103" s="48"/>
      <c r="L103" s="60"/>
      <c r="M103" s="48"/>
      <c r="N103" s="53"/>
      <c r="O103" s="4"/>
      <c r="P103" s="4"/>
    </row>
    <row r="104" spans="1:16" s="6" customFormat="1" ht="15.75" customHeight="1" x14ac:dyDescent="0.2">
      <c r="A104" s="4"/>
      <c r="B104" s="41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4"/>
      <c r="P104" s="4"/>
    </row>
    <row r="105" spans="1:16" s="6" customFormat="1" ht="15.75" customHeight="1" x14ac:dyDescent="0.2">
      <c r="A105" s="4"/>
      <c r="B105" s="41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4"/>
      <c r="P105" s="4"/>
    </row>
    <row r="106" spans="1:16" s="6" customFormat="1" ht="30.95" customHeight="1" x14ac:dyDescent="0.2">
      <c r="A106" s="4"/>
      <c r="B106" s="41"/>
      <c r="C106" s="40"/>
      <c r="D106" s="40"/>
      <c r="E106" s="40"/>
      <c r="F106" s="40"/>
      <c r="G106" s="48"/>
      <c r="H106" s="48"/>
      <c r="I106" s="48"/>
      <c r="J106" s="48"/>
      <c r="K106" s="48"/>
      <c r="L106" s="60"/>
      <c r="M106" s="48"/>
      <c r="N106" s="53"/>
      <c r="O106" s="4"/>
      <c r="P106" s="4"/>
    </row>
    <row r="107" spans="1:16" s="6" customFormat="1" ht="33.950000000000003" customHeight="1" x14ac:dyDescent="0.2">
      <c r="A107" s="4"/>
      <c r="B107" s="41"/>
      <c r="C107" s="40"/>
      <c r="D107" s="40"/>
      <c r="E107" s="40"/>
      <c r="F107" s="40"/>
      <c r="G107" s="48"/>
      <c r="H107" s="48"/>
      <c r="I107" s="48"/>
      <c r="J107" s="48"/>
      <c r="K107" s="48"/>
      <c r="L107" s="60"/>
      <c r="M107" s="48"/>
      <c r="N107" s="53"/>
      <c r="O107" s="4"/>
      <c r="P107" s="4"/>
    </row>
    <row r="108" spans="1:16" s="6" customFormat="1" ht="15.75" customHeight="1" x14ac:dyDescent="0.2">
      <c r="A108" s="4"/>
      <c r="B108" s="41"/>
      <c r="C108" s="40"/>
      <c r="D108" s="40"/>
      <c r="E108" s="40"/>
      <c r="F108" s="40"/>
      <c r="G108" s="48"/>
      <c r="H108" s="48"/>
      <c r="I108" s="48"/>
      <c r="J108" s="48"/>
      <c r="K108" s="48"/>
      <c r="L108" s="60"/>
      <c r="M108" s="48"/>
      <c r="N108" s="53"/>
      <c r="O108" s="4"/>
      <c r="P108" s="4"/>
    </row>
    <row r="109" spans="1:16" s="6" customFormat="1" ht="15.75" customHeight="1" x14ac:dyDescent="0.2">
      <c r="A109" s="4"/>
      <c r="B109" s="41"/>
      <c r="C109" s="40"/>
      <c r="D109" s="40"/>
      <c r="E109" s="40"/>
      <c r="F109" s="40"/>
      <c r="G109" s="48"/>
      <c r="H109" s="48"/>
      <c r="I109" s="48"/>
      <c r="J109" s="48"/>
      <c r="K109" s="48"/>
      <c r="L109" s="60"/>
      <c r="M109" s="48"/>
      <c r="N109" s="53"/>
      <c r="O109" s="4"/>
      <c r="P109" s="4"/>
    </row>
    <row r="110" spans="1:16" s="6" customFormat="1" ht="15.75" customHeight="1" x14ac:dyDescent="0.2">
      <c r="A110" s="4"/>
      <c r="B110" s="41"/>
      <c r="C110" s="38"/>
      <c r="D110" s="39"/>
      <c r="E110" s="40"/>
      <c r="F110" s="40"/>
      <c r="G110" s="48"/>
      <c r="H110" s="48"/>
      <c r="I110" s="48"/>
      <c r="J110" s="48"/>
      <c r="K110" s="48"/>
      <c r="L110" s="60"/>
      <c r="M110" s="48"/>
      <c r="N110" s="53"/>
      <c r="O110" s="4"/>
      <c r="P110" s="4"/>
    </row>
    <row r="111" spans="1:16" ht="15.75" customHeight="1" x14ac:dyDescent="0.2"/>
    <row r="112" spans="1:16" ht="15.75" customHeight="1" x14ac:dyDescent="0.2"/>
    <row r="113" ht="15.75" customHeight="1" x14ac:dyDescent="0.2"/>
    <row r="114" ht="30.95" customHeight="1" x14ac:dyDescent="0.2"/>
    <row r="115" ht="15.75" customHeight="1" x14ac:dyDescent="0.2"/>
    <row r="116" ht="27.95" customHeight="1" x14ac:dyDescent="0.2"/>
    <row r="117" ht="27" customHeight="1" x14ac:dyDescent="0.2"/>
    <row r="118" ht="15" customHeight="1" x14ac:dyDescent="0.2"/>
    <row r="119" ht="15.75" customHeight="1" x14ac:dyDescent="0.2"/>
    <row r="120" ht="15.75" customHeight="1" x14ac:dyDescent="0.2"/>
    <row r="121" ht="15.75" customHeight="1" x14ac:dyDescent="0.2"/>
    <row r="122" ht="15" customHeight="1" x14ac:dyDescent="0.2"/>
    <row r="123" ht="15.75" customHeight="1" x14ac:dyDescent="0.2"/>
    <row r="124" ht="15.75" customHeight="1" x14ac:dyDescent="0.2"/>
    <row r="125" ht="15.75" customHeight="1" x14ac:dyDescent="0.2"/>
    <row r="126" ht="29.1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29.1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54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spans="1:16" ht="15.75" customHeight="1" x14ac:dyDescent="0.2"/>
    <row r="178" spans="1:16" ht="15.75" customHeight="1" x14ac:dyDescent="0.2"/>
    <row r="179" spans="1:16" ht="15.75" customHeight="1" x14ac:dyDescent="0.2"/>
    <row r="180" spans="1:16" ht="15.75" customHeight="1" x14ac:dyDescent="0.2"/>
    <row r="181" spans="1:16" ht="15.75" customHeight="1" x14ac:dyDescent="0.2"/>
    <row r="182" spans="1:16" ht="15.75" customHeight="1" x14ac:dyDescent="0.2"/>
    <row r="183" spans="1:16" ht="15.75" customHeight="1" x14ac:dyDescent="0.2"/>
    <row r="184" spans="1:16" ht="15.75" customHeight="1" x14ac:dyDescent="0.2"/>
    <row r="185" spans="1:16" ht="32.1" customHeight="1" x14ac:dyDescent="0.2"/>
    <row r="186" spans="1:16" ht="16.5" customHeight="1" x14ac:dyDescent="0.2"/>
    <row r="187" spans="1:16" ht="42.75" customHeight="1" x14ac:dyDescent="0.2"/>
    <row r="188" spans="1:16" ht="32.1" customHeight="1" x14ac:dyDescent="0.2"/>
    <row r="189" spans="1:16" s="28" customFormat="1" ht="18.95" customHeight="1" x14ac:dyDescent="0.2">
      <c r="A189" s="4"/>
      <c r="B189" s="4"/>
      <c r="C189" s="2"/>
      <c r="D189" s="4"/>
      <c r="E189" s="4"/>
      <c r="F189" s="4"/>
      <c r="G189" s="46"/>
      <c r="H189" s="46"/>
      <c r="I189" s="46"/>
      <c r="J189" s="46"/>
      <c r="K189" s="46"/>
      <c r="L189" s="56"/>
      <c r="M189" s="46"/>
      <c r="N189" s="51"/>
      <c r="O189" s="4"/>
      <c r="P189" s="4"/>
    </row>
    <row r="190" spans="1:16" ht="27" customHeight="1" x14ac:dyDescent="0.2"/>
    <row r="191" spans="1:16" ht="27" customHeight="1" x14ac:dyDescent="0.2"/>
    <row r="192" spans="1:16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</sheetData>
  <mergeCells count="73">
    <mergeCell ref="C104:N105"/>
    <mergeCell ref="D92:G92"/>
    <mergeCell ref="D93:G93"/>
    <mergeCell ref="C100:N102"/>
    <mergeCell ref="C72:F72"/>
    <mergeCell ref="N75:N76"/>
    <mergeCell ref="B76:F76"/>
    <mergeCell ref="B78:F78"/>
    <mergeCell ref="B79:F79"/>
    <mergeCell ref="B81:F81"/>
    <mergeCell ref="D73:F73"/>
    <mergeCell ref="B75:F75"/>
    <mergeCell ref="H75:H76"/>
    <mergeCell ref="J75:J76"/>
    <mergeCell ref="L75:L76"/>
    <mergeCell ref="C1:N7"/>
    <mergeCell ref="C8:N8"/>
    <mergeCell ref="C9:N9"/>
    <mergeCell ref="C11:N11"/>
    <mergeCell ref="D16:F16"/>
    <mergeCell ref="C39:F39"/>
    <mergeCell ref="D17:F17"/>
    <mergeCell ref="D28:F28"/>
    <mergeCell ref="D29:F29"/>
    <mergeCell ref="D30:F30"/>
    <mergeCell ref="D31:F31"/>
    <mergeCell ref="D27:F27"/>
    <mergeCell ref="D18:F18"/>
    <mergeCell ref="D19:F19"/>
    <mergeCell ref="D20:F20"/>
    <mergeCell ref="D21:F21"/>
    <mergeCell ref="D22:F22"/>
    <mergeCell ref="D24:F24"/>
    <mergeCell ref="D25:F25"/>
    <mergeCell ref="D26:F26"/>
    <mergeCell ref="D38:F38"/>
    <mergeCell ref="C32:F32"/>
    <mergeCell ref="C36:F36"/>
    <mergeCell ref="D37:F37"/>
    <mergeCell ref="D33:F33"/>
    <mergeCell ref="D34:F34"/>
    <mergeCell ref="D35:F35"/>
    <mergeCell ref="D40:F40"/>
    <mergeCell ref="D52:F52"/>
    <mergeCell ref="D53:F53"/>
    <mergeCell ref="D54:F54"/>
    <mergeCell ref="D55:F55"/>
    <mergeCell ref="D49:F49"/>
    <mergeCell ref="D50:F50"/>
    <mergeCell ref="D47:F47"/>
    <mergeCell ref="D41:F41"/>
    <mergeCell ref="D48:F48"/>
    <mergeCell ref="D44:F44"/>
    <mergeCell ref="D45:F45"/>
    <mergeCell ref="D46:F46"/>
    <mergeCell ref="C42:F42"/>
    <mergeCell ref="D43:F43"/>
    <mergeCell ref="D71:F71"/>
    <mergeCell ref="C56:F56"/>
    <mergeCell ref="C61:F61"/>
    <mergeCell ref="C65:F65"/>
    <mergeCell ref="D66:F66"/>
    <mergeCell ref="D67:F67"/>
    <mergeCell ref="D69:F69"/>
    <mergeCell ref="C68:F68"/>
    <mergeCell ref="D62:F62"/>
    <mergeCell ref="D64:F64"/>
    <mergeCell ref="D70:F70"/>
    <mergeCell ref="D57:F57"/>
    <mergeCell ref="D58:F58"/>
    <mergeCell ref="D59:F59"/>
    <mergeCell ref="D60:F60"/>
    <mergeCell ref="D63:F63"/>
  </mergeCells>
  <phoneticPr fontId="2" type="noConversion"/>
  <printOptions horizontalCentered="1" verticalCentered="1"/>
  <pageMargins left="0.79000000000000015" right="0.79000000000000015" top="0.79000000000000015" bottom="0.79000000000000015" header="0.51" footer="0.51"/>
  <pageSetup scale="50" firstPageNumber="0" fitToHeight="0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6"/>
  <sheetViews>
    <sheetView zoomScale="86" zoomScaleNormal="86" workbookViewId="0">
      <selection activeCell="K54" sqref="K54"/>
    </sheetView>
  </sheetViews>
  <sheetFormatPr baseColWidth="10" defaultColWidth="9" defaultRowHeight="12.75" x14ac:dyDescent="0.2"/>
  <cols>
    <col min="1" max="1" width="3.42578125" style="4" customWidth="1"/>
    <col min="2" max="2" width="4.7109375" style="4" customWidth="1"/>
    <col min="3" max="3" width="5.85546875" style="2" customWidth="1"/>
    <col min="4" max="4" width="5.7109375" style="4" customWidth="1"/>
    <col min="5" max="5" width="7.140625" style="4" customWidth="1"/>
    <col min="6" max="6" width="19" style="4" customWidth="1"/>
    <col min="7" max="7" width="20.7109375" style="46" customWidth="1"/>
    <col min="8" max="8" width="13.7109375" style="46" customWidth="1"/>
    <col min="9" max="9" width="20.7109375" style="46" customWidth="1"/>
    <col min="10" max="10" width="13.7109375" style="46" customWidth="1"/>
    <col min="11" max="11" width="20.7109375" style="46" customWidth="1"/>
    <col min="12" max="12" width="13.7109375" style="56" customWidth="1"/>
    <col min="13" max="13" width="20.7109375" style="46" customWidth="1"/>
    <col min="14" max="14" width="13.7109375" style="51" customWidth="1"/>
    <col min="15" max="16384" width="9" style="4"/>
  </cols>
  <sheetData>
    <row r="1" spans="2:19" x14ac:dyDescent="0.2"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2:19" x14ac:dyDescent="0.2"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2:19" x14ac:dyDescent="0.2"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2:19" x14ac:dyDescent="0.2"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2:19" x14ac:dyDescent="0.2"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2:19" ht="18.75" customHeight="1" x14ac:dyDescent="0.2"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2:19" ht="18.75" customHeight="1" x14ac:dyDescent="0.2"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8" spans="2:19" ht="25.5" customHeight="1" x14ac:dyDescent="0.25">
      <c r="B8" s="11"/>
      <c r="C8" s="149" t="s">
        <v>60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2:19" s="2" customFormat="1" ht="49.5" customHeight="1" x14ac:dyDescent="0.25">
      <c r="B9" s="1"/>
      <c r="C9" s="150" t="s">
        <v>59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2"/>
      <c r="P9" s="12"/>
      <c r="Q9" s="12"/>
      <c r="R9" s="12"/>
      <c r="S9" s="12"/>
    </row>
    <row r="10" spans="2:19" ht="15.75" customHeight="1" x14ac:dyDescent="0.25">
      <c r="B10" s="11"/>
      <c r="C10" s="1"/>
      <c r="D10" s="11"/>
      <c r="E10" s="11"/>
      <c r="F10" s="11"/>
      <c r="G10" s="44"/>
      <c r="H10" s="44"/>
      <c r="I10" s="44"/>
      <c r="J10" s="44"/>
      <c r="K10" s="44"/>
      <c r="L10" s="54"/>
      <c r="M10" s="44"/>
      <c r="N10" s="49"/>
    </row>
    <row r="11" spans="2:19" ht="48" customHeight="1" x14ac:dyDescent="0.2">
      <c r="B11" s="13"/>
      <c r="C11" s="152" t="s">
        <v>44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4"/>
      <c r="O11" s="14"/>
      <c r="P11" s="14"/>
    </row>
    <row r="12" spans="2:19" ht="15.75" customHeight="1" thickBot="1" x14ac:dyDescent="0.25">
      <c r="B12" s="13"/>
      <c r="C12" s="15"/>
      <c r="D12" s="15"/>
      <c r="E12" s="15"/>
      <c r="F12" s="15"/>
      <c r="G12" s="45"/>
      <c r="H12" s="45"/>
      <c r="I12" s="45"/>
      <c r="J12" s="45"/>
      <c r="K12" s="45"/>
      <c r="L12" s="55"/>
      <c r="M12" s="45"/>
      <c r="N12" s="50"/>
      <c r="O12" s="14"/>
      <c r="P12" s="14"/>
    </row>
    <row r="13" spans="2:19" s="17" customFormat="1" ht="73.5" customHeight="1" thickTop="1" thickBot="1" x14ac:dyDescent="0.25">
      <c r="B13" s="18"/>
      <c r="C13" s="23"/>
      <c r="D13" s="18"/>
      <c r="E13" s="18"/>
      <c r="F13" s="18"/>
      <c r="G13" s="73" t="s">
        <v>68</v>
      </c>
      <c r="H13" s="74" t="s">
        <v>77</v>
      </c>
      <c r="I13" s="82" t="s">
        <v>69</v>
      </c>
      <c r="J13" s="83" t="s">
        <v>70</v>
      </c>
      <c r="K13" s="73" t="s">
        <v>322</v>
      </c>
      <c r="L13" s="74" t="s">
        <v>71</v>
      </c>
      <c r="M13" s="73" t="s">
        <v>321</v>
      </c>
      <c r="N13" s="84" t="s">
        <v>323</v>
      </c>
    </row>
    <row r="14" spans="2:19" s="9" customFormat="1" ht="20.100000000000001" customHeight="1" thickTop="1" x14ac:dyDescent="0.25">
      <c r="B14" s="86" t="s">
        <v>224</v>
      </c>
      <c r="C14" s="87"/>
      <c r="D14" s="87"/>
      <c r="E14" s="87"/>
      <c r="F14" s="87"/>
      <c r="G14" s="64"/>
      <c r="H14" s="64"/>
      <c r="I14" s="64"/>
      <c r="J14" s="64"/>
      <c r="K14" s="64"/>
      <c r="L14" s="64"/>
      <c r="M14" s="64"/>
      <c r="N14" s="85"/>
    </row>
    <row r="15" spans="2:19" s="6" customFormat="1" ht="15.75" customHeight="1" x14ac:dyDescent="0.2">
      <c r="B15" s="88" t="s">
        <v>225</v>
      </c>
      <c r="C15" s="62" t="s">
        <v>234</v>
      </c>
      <c r="D15" s="63"/>
      <c r="E15" s="63"/>
      <c r="F15" s="63"/>
      <c r="G15" s="75">
        <f>SUM(G16:G20)</f>
        <v>0</v>
      </c>
      <c r="H15" s="76" t="e">
        <f>+G15/$G$47</f>
        <v>#DIV/0!</v>
      </c>
      <c r="I15" s="75">
        <f>SUM(I16:I20)</f>
        <v>0</v>
      </c>
      <c r="J15" s="76" t="e">
        <f t="shared" ref="J15:J42" si="0">+I15/$G$47</f>
        <v>#DIV/0!</v>
      </c>
      <c r="K15" s="75">
        <f>SUM(K16:K20)</f>
        <v>0</v>
      </c>
      <c r="L15" s="76" t="e">
        <f t="shared" ref="L15:L42" si="1">+K15/$G$47</f>
        <v>#DIV/0!</v>
      </c>
      <c r="M15" s="75">
        <f>SUM(M16:M20)</f>
        <v>0</v>
      </c>
      <c r="N15" s="76" t="e">
        <f t="shared" ref="N15:N42" si="2">+M15/$G$47</f>
        <v>#DIV/0!</v>
      </c>
    </row>
    <row r="16" spans="2:19" s="6" customFormat="1" ht="18" customHeight="1" x14ac:dyDescent="0.2">
      <c r="B16" s="88"/>
      <c r="C16" s="61" t="s">
        <v>226</v>
      </c>
      <c r="D16" s="155" t="s">
        <v>235</v>
      </c>
      <c r="E16" s="155"/>
      <c r="F16" s="156"/>
      <c r="G16" s="77"/>
      <c r="H16" s="78" t="e">
        <f t="shared" ref="H16:H42" si="3">+G16/$G$47</f>
        <v>#DIV/0!</v>
      </c>
      <c r="I16" s="77"/>
      <c r="J16" s="78" t="e">
        <f t="shared" si="0"/>
        <v>#DIV/0!</v>
      </c>
      <c r="K16" s="77"/>
      <c r="L16" s="78" t="e">
        <f t="shared" si="1"/>
        <v>#DIV/0!</v>
      </c>
      <c r="M16" s="77"/>
      <c r="N16" s="78" t="e">
        <f t="shared" si="2"/>
        <v>#DIV/0!</v>
      </c>
    </row>
    <row r="17" spans="2:14" s="6" customFormat="1" ht="18" customHeight="1" x14ac:dyDescent="0.2">
      <c r="B17" s="88"/>
      <c r="C17" s="61" t="s">
        <v>228</v>
      </c>
      <c r="D17" s="155" t="s">
        <v>236</v>
      </c>
      <c r="E17" s="155"/>
      <c r="F17" s="156"/>
      <c r="G17" s="77"/>
      <c r="H17" s="78" t="e">
        <f t="shared" si="3"/>
        <v>#DIV/0!</v>
      </c>
      <c r="I17" s="77"/>
      <c r="J17" s="78" t="e">
        <f t="shared" si="0"/>
        <v>#DIV/0!</v>
      </c>
      <c r="K17" s="77"/>
      <c r="L17" s="78" t="e">
        <f t="shared" si="1"/>
        <v>#DIV/0!</v>
      </c>
      <c r="M17" s="77"/>
      <c r="N17" s="78" t="e">
        <f t="shared" si="2"/>
        <v>#DIV/0!</v>
      </c>
    </row>
    <row r="18" spans="2:14" s="6" customFormat="1" ht="18" customHeight="1" x14ac:dyDescent="0.2">
      <c r="B18" s="88"/>
      <c r="C18" s="61" t="s">
        <v>229</v>
      </c>
      <c r="D18" s="155" t="s">
        <v>237</v>
      </c>
      <c r="E18" s="155"/>
      <c r="F18" s="156"/>
      <c r="G18" s="77"/>
      <c r="H18" s="78" t="e">
        <f t="shared" si="3"/>
        <v>#DIV/0!</v>
      </c>
      <c r="I18" s="77"/>
      <c r="J18" s="78" t="e">
        <f t="shared" si="0"/>
        <v>#DIV/0!</v>
      </c>
      <c r="K18" s="77"/>
      <c r="L18" s="78" t="e">
        <f t="shared" si="1"/>
        <v>#DIV/0!</v>
      </c>
      <c r="M18" s="77"/>
      <c r="N18" s="78" t="e">
        <f t="shared" si="2"/>
        <v>#DIV/0!</v>
      </c>
    </row>
    <row r="19" spans="2:14" s="6" customFormat="1" ht="18" customHeight="1" x14ac:dyDescent="0.2">
      <c r="B19" s="88"/>
      <c r="C19" s="61" t="s">
        <v>230</v>
      </c>
      <c r="D19" s="155" t="s">
        <v>238</v>
      </c>
      <c r="E19" s="155"/>
      <c r="F19" s="156"/>
      <c r="G19" s="77"/>
      <c r="H19" s="78" t="e">
        <f t="shared" si="3"/>
        <v>#DIV/0!</v>
      </c>
      <c r="I19" s="77"/>
      <c r="J19" s="78" t="e">
        <f t="shared" si="0"/>
        <v>#DIV/0!</v>
      </c>
      <c r="K19" s="77"/>
      <c r="L19" s="78" t="e">
        <f t="shared" si="1"/>
        <v>#DIV/0!</v>
      </c>
      <c r="M19" s="77"/>
      <c r="N19" s="78" t="e">
        <f t="shared" si="2"/>
        <v>#DIV/0!</v>
      </c>
    </row>
    <row r="20" spans="2:14" s="6" customFormat="1" ht="18" customHeight="1" x14ac:dyDescent="0.2">
      <c r="B20" s="88"/>
      <c r="C20" s="61" t="s">
        <v>231</v>
      </c>
      <c r="D20" s="155" t="s">
        <v>239</v>
      </c>
      <c r="E20" s="155"/>
      <c r="F20" s="156"/>
      <c r="G20" s="77"/>
      <c r="H20" s="78" t="e">
        <f t="shared" si="3"/>
        <v>#DIV/0!</v>
      </c>
      <c r="I20" s="77"/>
      <c r="J20" s="78" t="e">
        <f t="shared" si="0"/>
        <v>#DIV/0!</v>
      </c>
      <c r="K20" s="77"/>
      <c r="L20" s="78" t="e">
        <f t="shared" si="1"/>
        <v>#DIV/0!</v>
      </c>
      <c r="M20" s="77"/>
      <c r="N20" s="78" t="e">
        <f t="shared" si="2"/>
        <v>#DIV/0!</v>
      </c>
    </row>
    <row r="21" spans="2:14" s="6" customFormat="1" ht="18" customHeight="1" x14ac:dyDescent="0.2">
      <c r="B21" s="88" t="s">
        <v>232</v>
      </c>
      <c r="C21" s="169" t="s">
        <v>296</v>
      </c>
      <c r="D21" s="170"/>
      <c r="E21" s="170"/>
      <c r="F21" s="171"/>
      <c r="G21" s="75">
        <f>SUM(G22:G26)</f>
        <v>0</v>
      </c>
      <c r="H21" s="100" t="e">
        <f t="shared" si="3"/>
        <v>#DIV/0!</v>
      </c>
      <c r="I21" s="75">
        <f>SUM(I22:I26)</f>
        <v>0</v>
      </c>
      <c r="J21" s="100" t="e">
        <f t="shared" si="0"/>
        <v>#DIV/0!</v>
      </c>
      <c r="K21" s="75">
        <f>SUM(K22:K26)</f>
        <v>0</v>
      </c>
      <c r="L21" s="100" t="e">
        <f t="shared" si="1"/>
        <v>#DIV/0!</v>
      </c>
      <c r="M21" s="75">
        <f>SUM(M22:M26)</f>
        <v>0</v>
      </c>
      <c r="N21" s="100" t="e">
        <f t="shared" si="2"/>
        <v>#DIV/0!</v>
      </c>
    </row>
    <row r="22" spans="2:14" s="6" customFormat="1" ht="18" customHeight="1" x14ac:dyDescent="0.2">
      <c r="B22" s="88"/>
      <c r="C22" s="61" t="s">
        <v>227</v>
      </c>
      <c r="D22" s="146" t="s">
        <v>244</v>
      </c>
      <c r="E22" s="146"/>
      <c r="F22" s="147"/>
      <c r="G22" s="77"/>
      <c r="H22" s="78" t="e">
        <f t="shared" si="3"/>
        <v>#DIV/0!</v>
      </c>
      <c r="I22" s="77"/>
      <c r="J22" s="78" t="e">
        <f t="shared" si="0"/>
        <v>#DIV/0!</v>
      </c>
      <c r="K22" s="77"/>
      <c r="L22" s="78" t="e">
        <f t="shared" si="1"/>
        <v>#DIV/0!</v>
      </c>
      <c r="M22" s="77"/>
      <c r="N22" s="78" t="e">
        <f t="shared" si="2"/>
        <v>#DIV/0!</v>
      </c>
    </row>
    <row r="23" spans="2:14" s="6" customFormat="1" ht="18" customHeight="1" x14ac:dyDescent="0.2">
      <c r="B23" s="88"/>
      <c r="C23" s="61" t="s">
        <v>240</v>
      </c>
      <c r="D23" s="146" t="s">
        <v>245</v>
      </c>
      <c r="E23" s="146"/>
      <c r="F23" s="147"/>
      <c r="G23" s="77"/>
      <c r="H23" s="78" t="e">
        <f t="shared" si="3"/>
        <v>#DIV/0!</v>
      </c>
      <c r="I23" s="77"/>
      <c r="J23" s="78" t="e">
        <f t="shared" si="0"/>
        <v>#DIV/0!</v>
      </c>
      <c r="K23" s="77"/>
      <c r="L23" s="78" t="e">
        <f t="shared" si="1"/>
        <v>#DIV/0!</v>
      </c>
      <c r="M23" s="77"/>
      <c r="N23" s="78" t="e">
        <f t="shared" si="2"/>
        <v>#DIV/0!</v>
      </c>
    </row>
    <row r="24" spans="2:14" s="6" customFormat="1" ht="18" customHeight="1" x14ac:dyDescent="0.2">
      <c r="B24" s="88"/>
      <c r="C24" s="61" t="s">
        <v>241</v>
      </c>
      <c r="D24" s="146" t="s">
        <v>246</v>
      </c>
      <c r="E24" s="146"/>
      <c r="F24" s="147"/>
      <c r="G24" s="77"/>
      <c r="H24" s="78" t="e">
        <f t="shared" si="3"/>
        <v>#DIV/0!</v>
      </c>
      <c r="I24" s="77"/>
      <c r="J24" s="78" t="e">
        <f t="shared" si="0"/>
        <v>#DIV/0!</v>
      </c>
      <c r="K24" s="77"/>
      <c r="L24" s="78" t="e">
        <f t="shared" si="1"/>
        <v>#DIV/0!</v>
      </c>
      <c r="M24" s="77"/>
      <c r="N24" s="78" t="e">
        <f t="shared" si="2"/>
        <v>#DIV/0!</v>
      </c>
    </row>
    <row r="25" spans="2:14" s="6" customFormat="1" ht="18" customHeight="1" x14ac:dyDescent="0.2">
      <c r="B25" s="88"/>
      <c r="C25" s="61" t="s">
        <v>242</v>
      </c>
      <c r="D25" s="147" t="s">
        <v>247</v>
      </c>
      <c r="E25" s="166"/>
      <c r="F25" s="167"/>
      <c r="G25" s="77"/>
      <c r="H25" s="78" t="e">
        <f t="shared" si="3"/>
        <v>#DIV/0!</v>
      </c>
      <c r="I25" s="77"/>
      <c r="J25" s="78" t="e">
        <f t="shared" si="0"/>
        <v>#DIV/0!</v>
      </c>
      <c r="K25" s="77"/>
      <c r="L25" s="78" t="e">
        <f t="shared" si="1"/>
        <v>#DIV/0!</v>
      </c>
      <c r="M25" s="77"/>
      <c r="N25" s="78" t="e">
        <f t="shared" si="2"/>
        <v>#DIV/0!</v>
      </c>
    </row>
    <row r="26" spans="2:14" s="6" customFormat="1" ht="18" customHeight="1" x14ac:dyDescent="0.2">
      <c r="B26" s="88"/>
      <c r="C26" s="61" t="s">
        <v>243</v>
      </c>
      <c r="D26" s="146" t="s">
        <v>147</v>
      </c>
      <c r="E26" s="146"/>
      <c r="F26" s="147"/>
      <c r="G26" s="77"/>
      <c r="H26" s="78" t="e">
        <f t="shared" si="3"/>
        <v>#DIV/0!</v>
      </c>
      <c r="I26" s="77"/>
      <c r="J26" s="78" t="e">
        <f t="shared" si="0"/>
        <v>#DIV/0!</v>
      </c>
      <c r="K26" s="77"/>
      <c r="L26" s="78" t="e">
        <f t="shared" si="1"/>
        <v>#DIV/0!</v>
      </c>
      <c r="M26" s="77"/>
      <c r="N26" s="78" t="e">
        <f t="shared" si="2"/>
        <v>#DIV/0!</v>
      </c>
    </row>
    <row r="27" spans="2:14" s="6" customFormat="1" ht="15.75" customHeight="1" x14ac:dyDescent="0.2">
      <c r="B27" s="89" t="s">
        <v>233</v>
      </c>
      <c r="C27" s="62" t="s">
        <v>299</v>
      </c>
      <c r="D27" s="63"/>
      <c r="E27" s="63"/>
      <c r="F27" s="63"/>
      <c r="G27" s="75">
        <f>SUM(G28:G32)</f>
        <v>0</v>
      </c>
      <c r="H27" s="76" t="e">
        <f t="shared" si="3"/>
        <v>#DIV/0!</v>
      </c>
      <c r="I27" s="75">
        <f>SUM(I28:I32)</f>
        <v>0</v>
      </c>
      <c r="J27" s="76" t="e">
        <f t="shared" si="0"/>
        <v>#DIV/0!</v>
      </c>
      <c r="K27" s="75">
        <f>SUM(K28:K32)</f>
        <v>0</v>
      </c>
      <c r="L27" s="76" t="e">
        <f t="shared" si="1"/>
        <v>#DIV/0!</v>
      </c>
      <c r="M27" s="75">
        <f>SUM(M28:M32)</f>
        <v>0</v>
      </c>
      <c r="N27" s="76" t="e">
        <f t="shared" si="2"/>
        <v>#DIV/0!</v>
      </c>
    </row>
    <row r="28" spans="2:14" s="6" customFormat="1" ht="15.75" customHeight="1" x14ac:dyDescent="0.2">
      <c r="B28" s="88"/>
      <c r="C28" s="61" t="s">
        <v>248</v>
      </c>
      <c r="D28" s="146" t="s">
        <v>252</v>
      </c>
      <c r="E28" s="146"/>
      <c r="F28" s="147"/>
      <c r="G28" s="77"/>
      <c r="H28" s="78" t="e">
        <f t="shared" si="3"/>
        <v>#DIV/0!</v>
      </c>
      <c r="I28" s="77"/>
      <c r="J28" s="78" t="e">
        <f t="shared" si="0"/>
        <v>#DIV/0!</v>
      </c>
      <c r="K28" s="77"/>
      <c r="L28" s="78" t="e">
        <f t="shared" si="1"/>
        <v>#DIV/0!</v>
      </c>
      <c r="M28" s="77"/>
      <c r="N28" s="78" t="e">
        <f t="shared" si="2"/>
        <v>#DIV/0!</v>
      </c>
    </row>
    <row r="29" spans="2:14" s="6" customFormat="1" ht="15.75" customHeight="1" x14ac:dyDescent="0.2">
      <c r="B29" s="88"/>
      <c r="C29" s="61" t="s">
        <v>249</v>
      </c>
      <c r="D29" s="146" t="s">
        <v>246</v>
      </c>
      <c r="E29" s="146"/>
      <c r="F29" s="147"/>
      <c r="G29" s="77"/>
      <c r="H29" s="78" t="e">
        <f t="shared" si="3"/>
        <v>#DIV/0!</v>
      </c>
      <c r="I29" s="77"/>
      <c r="J29" s="78" t="e">
        <f t="shared" si="0"/>
        <v>#DIV/0!</v>
      </c>
      <c r="K29" s="77"/>
      <c r="L29" s="78" t="e">
        <f t="shared" si="1"/>
        <v>#DIV/0!</v>
      </c>
      <c r="M29" s="77"/>
      <c r="N29" s="78" t="e">
        <f t="shared" si="2"/>
        <v>#DIV/0!</v>
      </c>
    </row>
    <row r="30" spans="2:14" s="6" customFormat="1" ht="15.75" customHeight="1" x14ac:dyDescent="0.2">
      <c r="B30" s="88"/>
      <c r="C30" s="61" t="s">
        <v>250</v>
      </c>
      <c r="D30" s="146" t="s">
        <v>253</v>
      </c>
      <c r="E30" s="146"/>
      <c r="F30" s="147"/>
      <c r="G30" s="77"/>
      <c r="H30" s="78" t="e">
        <f t="shared" si="3"/>
        <v>#DIV/0!</v>
      </c>
      <c r="I30" s="77"/>
      <c r="J30" s="78" t="e">
        <f t="shared" si="0"/>
        <v>#DIV/0!</v>
      </c>
      <c r="K30" s="77"/>
      <c r="L30" s="78" t="e">
        <f t="shared" si="1"/>
        <v>#DIV/0!</v>
      </c>
      <c r="M30" s="77"/>
      <c r="N30" s="78" t="e">
        <f t="shared" si="2"/>
        <v>#DIV/0!</v>
      </c>
    </row>
    <row r="31" spans="2:14" s="6" customFormat="1" ht="15.75" customHeight="1" x14ac:dyDescent="0.2">
      <c r="B31" s="88"/>
      <c r="C31" s="61" t="s">
        <v>251</v>
      </c>
      <c r="D31" s="146" t="s">
        <v>254</v>
      </c>
      <c r="E31" s="146"/>
      <c r="F31" s="172"/>
      <c r="G31" s="77"/>
      <c r="H31" s="78" t="e">
        <f t="shared" si="3"/>
        <v>#DIV/0!</v>
      </c>
      <c r="I31" s="77"/>
      <c r="J31" s="78" t="e">
        <f t="shared" si="0"/>
        <v>#DIV/0!</v>
      </c>
      <c r="K31" s="77"/>
      <c r="L31" s="78" t="e">
        <f t="shared" si="1"/>
        <v>#DIV/0!</v>
      </c>
      <c r="M31" s="77"/>
      <c r="N31" s="78" t="e">
        <f t="shared" si="2"/>
        <v>#DIV/0!</v>
      </c>
    </row>
    <row r="32" spans="2:14" s="6" customFormat="1" ht="15.6" customHeight="1" x14ac:dyDescent="0.2">
      <c r="B32" s="88"/>
      <c r="C32" s="61" t="s">
        <v>255</v>
      </c>
      <c r="D32" s="146" t="s">
        <v>147</v>
      </c>
      <c r="E32" s="146"/>
      <c r="F32" s="172"/>
      <c r="G32" s="77"/>
      <c r="H32" s="78" t="e">
        <f t="shared" si="3"/>
        <v>#DIV/0!</v>
      </c>
      <c r="I32" s="77"/>
      <c r="J32" s="78" t="e">
        <f t="shared" si="0"/>
        <v>#DIV/0!</v>
      </c>
      <c r="K32" s="77"/>
      <c r="L32" s="78" t="e">
        <f t="shared" si="1"/>
        <v>#DIV/0!</v>
      </c>
      <c r="M32" s="77"/>
      <c r="N32" s="78" t="e">
        <f t="shared" si="2"/>
        <v>#DIV/0!</v>
      </c>
    </row>
    <row r="33" spans="2:14" s="6" customFormat="1" ht="15.6" customHeight="1" x14ac:dyDescent="0.2">
      <c r="B33" s="88" t="s">
        <v>256</v>
      </c>
      <c r="C33" s="173" t="s">
        <v>257</v>
      </c>
      <c r="D33" s="173"/>
      <c r="E33" s="173"/>
      <c r="F33" s="174"/>
      <c r="G33" s="75">
        <f>SUM(G34:G37)</f>
        <v>0</v>
      </c>
      <c r="H33" s="100" t="e">
        <f t="shared" si="3"/>
        <v>#DIV/0!</v>
      </c>
      <c r="I33" s="75">
        <f>SUM(I34:I37)</f>
        <v>0</v>
      </c>
      <c r="J33" s="100" t="e">
        <f t="shared" si="0"/>
        <v>#DIV/0!</v>
      </c>
      <c r="K33" s="75">
        <f>SUM(K34:K37)</f>
        <v>0</v>
      </c>
      <c r="L33" s="100" t="e">
        <f t="shared" si="1"/>
        <v>#DIV/0!</v>
      </c>
      <c r="M33" s="75">
        <f>SUM(M34:M37)</f>
        <v>0</v>
      </c>
      <c r="N33" s="100" t="e">
        <f t="shared" si="2"/>
        <v>#DIV/0!</v>
      </c>
    </row>
    <row r="34" spans="2:14" s="6" customFormat="1" ht="15.6" customHeight="1" x14ac:dyDescent="0.2">
      <c r="B34" s="88"/>
      <c r="C34" s="61" t="s">
        <v>258</v>
      </c>
      <c r="D34" s="146" t="s">
        <v>262</v>
      </c>
      <c r="E34" s="146"/>
      <c r="F34" s="172"/>
      <c r="G34" s="77"/>
      <c r="H34" s="78" t="e">
        <f t="shared" si="3"/>
        <v>#DIV/0!</v>
      </c>
      <c r="I34" s="77"/>
      <c r="J34" s="78" t="e">
        <f t="shared" si="0"/>
        <v>#DIV/0!</v>
      </c>
      <c r="K34" s="77"/>
      <c r="L34" s="78" t="e">
        <f t="shared" si="1"/>
        <v>#DIV/0!</v>
      </c>
      <c r="M34" s="77"/>
      <c r="N34" s="78" t="e">
        <f t="shared" si="2"/>
        <v>#DIV/0!</v>
      </c>
    </row>
    <row r="35" spans="2:14" s="6" customFormat="1" ht="15.6" customHeight="1" x14ac:dyDescent="0.2">
      <c r="B35" s="88"/>
      <c r="C35" s="61" t="s">
        <v>259</v>
      </c>
      <c r="D35" s="146" t="s">
        <v>263</v>
      </c>
      <c r="E35" s="146"/>
      <c r="F35" s="172"/>
      <c r="G35" s="77"/>
      <c r="H35" s="78" t="e">
        <f t="shared" si="3"/>
        <v>#DIV/0!</v>
      </c>
      <c r="I35" s="77"/>
      <c r="J35" s="78" t="e">
        <f t="shared" si="0"/>
        <v>#DIV/0!</v>
      </c>
      <c r="K35" s="77"/>
      <c r="L35" s="78" t="e">
        <f t="shared" si="1"/>
        <v>#DIV/0!</v>
      </c>
      <c r="M35" s="77"/>
      <c r="N35" s="78" t="e">
        <f t="shared" si="2"/>
        <v>#DIV/0!</v>
      </c>
    </row>
    <row r="36" spans="2:14" s="6" customFormat="1" ht="15.6" customHeight="1" x14ac:dyDescent="0.2">
      <c r="B36" s="88"/>
      <c r="C36" s="61" t="s">
        <v>260</v>
      </c>
      <c r="D36" s="146" t="s">
        <v>264</v>
      </c>
      <c r="E36" s="146"/>
      <c r="F36" s="172"/>
      <c r="G36" s="77"/>
      <c r="H36" s="78" t="e">
        <f t="shared" si="3"/>
        <v>#DIV/0!</v>
      </c>
      <c r="I36" s="77"/>
      <c r="J36" s="78" t="e">
        <f t="shared" si="0"/>
        <v>#DIV/0!</v>
      </c>
      <c r="K36" s="77"/>
      <c r="L36" s="78" t="e">
        <f t="shared" si="1"/>
        <v>#DIV/0!</v>
      </c>
      <c r="M36" s="77"/>
      <c r="N36" s="78" t="e">
        <f t="shared" si="2"/>
        <v>#DIV/0!</v>
      </c>
    </row>
    <row r="37" spans="2:14" s="6" customFormat="1" ht="15.6" customHeight="1" x14ac:dyDescent="0.2">
      <c r="B37" s="88"/>
      <c r="C37" s="61" t="s">
        <v>261</v>
      </c>
      <c r="D37" s="146" t="s">
        <v>265</v>
      </c>
      <c r="E37" s="146"/>
      <c r="F37" s="172"/>
      <c r="G37" s="77"/>
      <c r="H37" s="78" t="e">
        <f t="shared" si="3"/>
        <v>#DIV/0!</v>
      </c>
      <c r="I37" s="77"/>
      <c r="J37" s="78" t="e">
        <f t="shared" si="0"/>
        <v>#DIV/0!</v>
      </c>
      <c r="K37" s="77"/>
      <c r="L37" s="78" t="e">
        <f t="shared" si="1"/>
        <v>#DIV/0!</v>
      </c>
      <c r="M37" s="77"/>
      <c r="N37" s="78" t="e">
        <f t="shared" si="2"/>
        <v>#DIV/0!</v>
      </c>
    </row>
    <row r="38" spans="2:14" s="6" customFormat="1" ht="15.6" customHeight="1" x14ac:dyDescent="0.2">
      <c r="B38" s="88" t="s">
        <v>266</v>
      </c>
      <c r="C38" s="173" t="s">
        <v>300</v>
      </c>
      <c r="D38" s="173"/>
      <c r="E38" s="173"/>
      <c r="F38" s="174"/>
      <c r="G38" s="75">
        <f>SUM(G39:G40)</f>
        <v>0</v>
      </c>
      <c r="H38" s="100" t="e">
        <f t="shared" si="3"/>
        <v>#DIV/0!</v>
      </c>
      <c r="I38" s="75">
        <f>SUM(I39:I40)</f>
        <v>0</v>
      </c>
      <c r="J38" s="100" t="e">
        <f t="shared" si="0"/>
        <v>#DIV/0!</v>
      </c>
      <c r="K38" s="75">
        <f>SUM(K39:K40)</f>
        <v>0</v>
      </c>
      <c r="L38" s="100" t="e">
        <f t="shared" si="1"/>
        <v>#DIV/0!</v>
      </c>
      <c r="M38" s="75">
        <f>SUM(M39:M40)</f>
        <v>0</v>
      </c>
      <c r="N38" s="100" t="e">
        <f t="shared" si="2"/>
        <v>#DIV/0!</v>
      </c>
    </row>
    <row r="39" spans="2:14" s="6" customFormat="1" ht="15.6" customHeight="1" x14ac:dyDescent="0.2">
      <c r="B39" s="88"/>
      <c r="C39" s="61" t="s">
        <v>267</v>
      </c>
      <c r="D39" s="146" t="s">
        <v>269</v>
      </c>
      <c r="E39" s="146"/>
      <c r="F39" s="172"/>
      <c r="G39" s="77"/>
      <c r="H39" s="78" t="e">
        <f t="shared" si="3"/>
        <v>#DIV/0!</v>
      </c>
      <c r="I39" s="77"/>
      <c r="J39" s="78" t="e">
        <f t="shared" si="0"/>
        <v>#DIV/0!</v>
      </c>
      <c r="K39" s="77"/>
      <c r="L39" s="78" t="e">
        <f t="shared" si="1"/>
        <v>#DIV/0!</v>
      </c>
      <c r="M39" s="77"/>
      <c r="N39" s="78" t="e">
        <f t="shared" si="2"/>
        <v>#DIV/0!</v>
      </c>
    </row>
    <row r="40" spans="2:14" s="6" customFormat="1" ht="15.6" customHeight="1" x14ac:dyDescent="0.2">
      <c r="B40" s="88"/>
      <c r="C40" s="61" t="s">
        <v>268</v>
      </c>
      <c r="D40" s="146" t="s">
        <v>270</v>
      </c>
      <c r="E40" s="146"/>
      <c r="F40" s="172"/>
      <c r="G40" s="77"/>
      <c r="H40" s="78" t="e">
        <f t="shared" si="3"/>
        <v>#DIV/0!</v>
      </c>
      <c r="I40" s="77"/>
      <c r="J40" s="78" t="e">
        <f t="shared" si="0"/>
        <v>#DIV/0!</v>
      </c>
      <c r="K40" s="77"/>
      <c r="L40" s="78" t="e">
        <f t="shared" si="1"/>
        <v>#DIV/0!</v>
      </c>
      <c r="M40" s="77"/>
      <c r="N40" s="78" t="e">
        <f t="shared" si="2"/>
        <v>#DIV/0!</v>
      </c>
    </row>
    <row r="41" spans="2:14" s="6" customFormat="1" ht="15.75" customHeight="1" x14ac:dyDescent="0.2">
      <c r="B41" s="89" t="s">
        <v>271</v>
      </c>
      <c r="C41" s="62" t="s">
        <v>17</v>
      </c>
      <c r="D41" s="63"/>
      <c r="E41" s="63"/>
      <c r="F41" s="63"/>
      <c r="G41" s="79">
        <f>+G42</f>
        <v>0</v>
      </c>
      <c r="H41" s="76" t="e">
        <f t="shared" si="3"/>
        <v>#DIV/0!</v>
      </c>
      <c r="I41" s="79">
        <f>+I42</f>
        <v>0</v>
      </c>
      <c r="J41" s="76" t="e">
        <f t="shared" si="0"/>
        <v>#DIV/0!</v>
      </c>
      <c r="K41" s="79">
        <f>+K42</f>
        <v>0</v>
      </c>
      <c r="L41" s="76" t="e">
        <f t="shared" si="1"/>
        <v>#DIV/0!</v>
      </c>
      <c r="M41" s="79">
        <f>+M42</f>
        <v>0</v>
      </c>
      <c r="N41" s="76" t="e">
        <f t="shared" si="2"/>
        <v>#DIV/0!</v>
      </c>
    </row>
    <row r="42" spans="2:14" s="6" customFormat="1" ht="15.75" customHeight="1" thickBot="1" x14ac:dyDescent="0.25">
      <c r="B42" s="90"/>
      <c r="C42" s="91" t="s">
        <v>30</v>
      </c>
      <c r="D42" s="160" t="s">
        <v>61</v>
      </c>
      <c r="E42" s="160"/>
      <c r="F42" s="161"/>
      <c r="G42" s="80"/>
      <c r="H42" s="81" t="e">
        <f t="shared" si="3"/>
        <v>#DIV/0!</v>
      </c>
      <c r="I42" s="80"/>
      <c r="J42" s="81" t="e">
        <f t="shared" si="0"/>
        <v>#DIV/0!</v>
      </c>
      <c r="K42" s="80"/>
      <c r="L42" s="81" t="e">
        <f t="shared" si="1"/>
        <v>#DIV/0!</v>
      </c>
      <c r="M42" s="80"/>
      <c r="N42" s="81" t="e">
        <f t="shared" si="2"/>
        <v>#DIV/0!</v>
      </c>
    </row>
    <row r="43" spans="2:14" s="6" customFormat="1" ht="15.75" customHeight="1" thickTop="1" thickBot="1" x14ac:dyDescent="0.25">
      <c r="B43" s="24"/>
      <c r="C43" s="72"/>
      <c r="D43" s="65"/>
      <c r="E43" s="65"/>
      <c r="F43" s="65"/>
      <c r="G43" s="66"/>
      <c r="H43" s="67"/>
      <c r="I43" s="66"/>
      <c r="J43" s="67"/>
      <c r="K43" s="66"/>
      <c r="L43" s="67"/>
      <c r="M43" s="66"/>
      <c r="N43" s="67"/>
    </row>
    <row r="44" spans="2:14" s="6" customFormat="1" ht="15.75" customHeight="1" x14ac:dyDescent="0.2">
      <c r="B44" s="159" t="s">
        <v>72</v>
      </c>
      <c r="C44" s="159"/>
      <c r="D44" s="159"/>
      <c r="E44" s="159"/>
      <c r="F44" s="159"/>
      <c r="G44" s="69">
        <f>+G15+G27+G21+G33+G38+G41</f>
        <v>0</v>
      </c>
      <c r="H44" s="157" t="e">
        <f>+H15+H27+H41</f>
        <v>#DIV/0!</v>
      </c>
      <c r="I44" s="69">
        <f>+I15+I27+I21+I33+I38+I41</f>
        <v>0</v>
      </c>
      <c r="J44" s="157" t="e">
        <f>+J15+J27+J41</f>
        <v>#DIV/0!</v>
      </c>
      <c r="K44" s="69">
        <f>+K15+K27+K21+K33+K38+K41</f>
        <v>0</v>
      </c>
      <c r="L44" s="157" t="e">
        <f>+L15+L27+L41</f>
        <v>#DIV/0!</v>
      </c>
      <c r="M44" s="69">
        <f>+M15+M27+M21+M33+M38+M41</f>
        <v>0</v>
      </c>
      <c r="N44" s="157" t="e">
        <f>+N15+N27+N41</f>
        <v>#DIV/0!</v>
      </c>
    </row>
    <row r="45" spans="2:14" s="6" customFormat="1" ht="15.75" customHeight="1" thickBot="1" x14ac:dyDescent="0.25">
      <c r="B45" s="159" t="s">
        <v>73</v>
      </c>
      <c r="C45" s="159"/>
      <c r="D45" s="159"/>
      <c r="E45" s="159"/>
      <c r="F45" s="159"/>
      <c r="G45" s="70">
        <f>+G44/$H$61</f>
        <v>0</v>
      </c>
      <c r="H45" s="158"/>
      <c r="I45" s="70">
        <f>+I44/$H$61</f>
        <v>0</v>
      </c>
      <c r="J45" s="158"/>
      <c r="K45" s="70">
        <f>+K44/$H$61</f>
        <v>0</v>
      </c>
      <c r="L45" s="158"/>
      <c r="M45" s="70">
        <f>+M44/$H$61</f>
        <v>0</v>
      </c>
      <c r="N45" s="158"/>
    </row>
    <row r="46" spans="2:14" s="6" customFormat="1" ht="15.75" customHeight="1" thickBot="1" x14ac:dyDescent="0.25">
      <c r="B46" s="92"/>
      <c r="C46" s="92"/>
      <c r="D46" s="92"/>
      <c r="E46" s="92"/>
      <c r="F46" s="92"/>
      <c r="G46" s="66"/>
      <c r="H46" s="68"/>
      <c r="I46" s="66"/>
      <c r="J46" s="68"/>
      <c r="K46" s="66"/>
      <c r="L46" s="68"/>
      <c r="M46" s="66"/>
      <c r="N46" s="68"/>
    </row>
    <row r="47" spans="2:14" s="6" customFormat="1" ht="15.75" customHeight="1" thickBot="1" x14ac:dyDescent="0.25">
      <c r="B47" s="159" t="s">
        <v>289</v>
      </c>
      <c r="C47" s="159"/>
      <c r="D47" s="159"/>
      <c r="E47" s="159"/>
      <c r="F47" s="159"/>
      <c r="G47" s="71">
        <f>+G44+I44+K44+M44</f>
        <v>0</v>
      </c>
      <c r="H47" s="68"/>
      <c r="I47" s="66"/>
      <c r="J47" s="68"/>
      <c r="K47" s="66"/>
      <c r="L47" s="68"/>
      <c r="M47" s="66"/>
      <c r="N47" s="68"/>
    </row>
    <row r="48" spans="2:14" s="6" customFormat="1" ht="15.75" customHeight="1" thickBot="1" x14ac:dyDescent="0.25">
      <c r="B48" s="159" t="s">
        <v>290</v>
      </c>
      <c r="C48" s="159"/>
      <c r="D48" s="159"/>
      <c r="E48" s="159"/>
      <c r="F48" s="159"/>
      <c r="G48" s="71">
        <f>+G45+I45+K45+M45</f>
        <v>0</v>
      </c>
      <c r="H48" s="68"/>
      <c r="I48" s="66"/>
      <c r="J48" s="68"/>
      <c r="K48" s="66"/>
      <c r="L48" s="68"/>
      <c r="M48" s="66"/>
      <c r="N48" s="68"/>
    </row>
    <row r="49" spans="1:16" s="6" customFormat="1" ht="15.75" customHeight="1" thickBot="1" x14ac:dyDescent="0.25">
      <c r="B49" s="92"/>
      <c r="C49" s="92"/>
      <c r="D49" s="92"/>
      <c r="E49" s="92"/>
      <c r="F49" s="92"/>
      <c r="G49" s="66"/>
      <c r="H49" s="68"/>
      <c r="I49" s="66"/>
      <c r="J49" s="68"/>
      <c r="K49" s="66"/>
      <c r="L49" s="68"/>
      <c r="M49" s="66"/>
      <c r="N49" s="68"/>
    </row>
    <row r="50" spans="1:16" s="6" customFormat="1" ht="15.75" customHeight="1" thickBot="1" x14ac:dyDescent="0.25">
      <c r="B50" s="159" t="s">
        <v>291</v>
      </c>
      <c r="C50" s="159"/>
      <c r="D50" s="159"/>
      <c r="E50" s="159"/>
      <c r="F50" s="159"/>
      <c r="G50" s="71">
        <v>0</v>
      </c>
      <c r="H50" s="68"/>
      <c r="I50" s="66"/>
      <c r="J50" s="68"/>
      <c r="K50" s="66"/>
      <c r="L50" s="68"/>
      <c r="M50" s="66"/>
      <c r="N50" s="68"/>
    </row>
    <row r="51" spans="1:16" s="116" customFormat="1" ht="15.7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112"/>
      <c r="O51" s="9"/>
      <c r="P51" s="9"/>
    </row>
    <row r="52" spans="1:16" s="116" customFormat="1" ht="15.7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113"/>
      <c r="O52" s="9"/>
      <c r="P52" s="9"/>
    </row>
    <row r="53" spans="1:16" s="116" customFormat="1" ht="15.7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113"/>
      <c r="O53" s="9"/>
      <c r="P53" s="9"/>
    </row>
    <row r="54" spans="1:16" s="17" customFormat="1" ht="12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113"/>
      <c r="O54" s="9"/>
      <c r="P54" s="9"/>
    </row>
    <row r="55" spans="1:16" s="116" customFormat="1" ht="21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113"/>
      <c r="O55" s="9"/>
      <c r="P55" s="9"/>
    </row>
    <row r="56" spans="1:16" s="116" customFormat="1" ht="15.6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114"/>
      <c r="O56" s="9"/>
      <c r="P56" s="9"/>
    </row>
    <row r="57" spans="1:16" s="116" customFormat="1" ht="15.7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112"/>
      <c r="O57" s="9"/>
      <c r="P57" s="9"/>
    </row>
    <row r="58" spans="1:16" s="116" customFormat="1" ht="15.7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112"/>
      <c r="O58" s="9"/>
      <c r="P58" s="9"/>
    </row>
    <row r="59" spans="1:16" s="116" customFormat="1" ht="15.7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114"/>
      <c r="O59" s="9"/>
      <c r="P59" s="9"/>
    </row>
    <row r="60" spans="1:16" s="116" customFormat="1" ht="15.7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115"/>
      <c r="O60" s="9"/>
      <c r="P60" s="9"/>
    </row>
    <row r="61" spans="1:16" s="6" customFormat="1" ht="20.25" customHeight="1" x14ac:dyDescent="0.25">
      <c r="A61" s="4"/>
      <c r="B61" s="4"/>
      <c r="C61" s="2"/>
      <c r="D61" s="182" t="s">
        <v>57</v>
      </c>
      <c r="E61" s="182"/>
      <c r="F61" s="182"/>
      <c r="G61" s="182"/>
      <c r="H61" s="138">
        <v>6323.49</v>
      </c>
      <c r="I61" s="145" t="s">
        <v>330</v>
      </c>
      <c r="J61" s="46"/>
      <c r="K61" s="46"/>
      <c r="L61" s="56"/>
      <c r="M61" s="46"/>
      <c r="N61" s="51"/>
      <c r="O61" s="4"/>
      <c r="P61" s="4"/>
    </row>
    <row r="62" spans="1:16" s="6" customFormat="1" ht="20.25" customHeight="1" x14ac:dyDescent="0.25">
      <c r="A62" s="4"/>
      <c r="B62" s="4"/>
      <c r="C62" s="2"/>
      <c r="D62" s="182" t="s">
        <v>58</v>
      </c>
      <c r="E62" s="182"/>
      <c r="F62" s="182"/>
      <c r="G62" s="182"/>
      <c r="H62" s="138"/>
      <c r="I62" s="46"/>
      <c r="J62" s="46"/>
      <c r="K62" s="46"/>
      <c r="L62" s="56"/>
      <c r="M62" s="46"/>
      <c r="N62" s="51"/>
      <c r="O62" s="4"/>
      <c r="P62" s="4"/>
    </row>
    <row r="63" spans="1:16" s="6" customFormat="1" ht="15.75" customHeight="1" x14ac:dyDescent="0.2">
      <c r="A63" s="4"/>
      <c r="B63" s="4"/>
      <c r="C63" s="4"/>
      <c r="D63" s="4"/>
      <c r="E63" s="4"/>
      <c r="F63" s="4"/>
      <c r="G63" s="46"/>
      <c r="H63" s="46"/>
      <c r="I63" s="46"/>
      <c r="J63" s="46"/>
      <c r="K63" s="46"/>
      <c r="L63" s="56"/>
      <c r="M63" s="46"/>
      <c r="N63" s="51"/>
      <c r="O63" s="4"/>
      <c r="P63" s="4"/>
    </row>
    <row r="64" spans="1:16" s="6" customFormat="1" ht="18.600000000000001" customHeight="1" x14ac:dyDescent="0.2">
      <c r="A64" s="4"/>
      <c r="B64" s="37"/>
      <c r="C64" s="38"/>
      <c r="D64" s="39"/>
      <c r="E64" s="40"/>
      <c r="F64" s="40"/>
      <c r="G64" s="48"/>
      <c r="H64" s="48"/>
      <c r="I64" s="48"/>
      <c r="J64" s="48"/>
      <c r="K64" s="48"/>
      <c r="L64" s="60"/>
      <c r="M64" s="48"/>
      <c r="N64" s="53"/>
      <c r="O64" s="4"/>
      <c r="P64" s="4"/>
    </row>
    <row r="65" spans="1:16" s="6" customFormat="1" ht="15.75" customHeight="1" x14ac:dyDescent="0.2">
      <c r="A65" s="4"/>
      <c r="B65" s="41"/>
      <c r="C65" s="38"/>
      <c r="D65" s="39"/>
      <c r="E65" s="40"/>
      <c r="F65" s="40"/>
      <c r="G65" s="48"/>
      <c r="H65" s="48"/>
      <c r="I65" s="48"/>
      <c r="J65" s="48"/>
      <c r="K65" s="48"/>
      <c r="L65" s="60"/>
      <c r="M65" s="48"/>
      <c r="N65" s="53"/>
      <c r="O65" s="4"/>
      <c r="P65" s="4"/>
    </row>
    <row r="66" spans="1:16" s="6" customFormat="1" ht="15.75" customHeight="1" x14ac:dyDescent="0.2">
      <c r="A66" s="4"/>
      <c r="B66" s="41"/>
      <c r="C66" s="38"/>
      <c r="D66" s="40"/>
      <c r="E66" s="40"/>
      <c r="F66" s="40"/>
      <c r="G66" s="48"/>
      <c r="H66" s="48"/>
      <c r="I66" s="48"/>
      <c r="J66" s="48"/>
      <c r="K66" s="48"/>
      <c r="L66" s="60"/>
      <c r="M66" s="48"/>
      <c r="N66" s="53"/>
      <c r="O66" s="4"/>
      <c r="P66" s="4"/>
    </row>
    <row r="67" spans="1:16" s="6" customFormat="1" ht="15.75" customHeight="1" x14ac:dyDescent="0.2">
      <c r="A67" s="4"/>
      <c r="B67" s="41"/>
      <c r="C67" s="38"/>
      <c r="D67" s="40"/>
      <c r="E67" s="40"/>
      <c r="F67" s="40"/>
      <c r="G67" s="48"/>
      <c r="H67" s="48"/>
      <c r="I67" s="48"/>
      <c r="J67" s="48"/>
      <c r="K67" s="48"/>
      <c r="L67" s="60"/>
      <c r="M67" s="48"/>
      <c r="N67" s="53"/>
      <c r="O67" s="4"/>
      <c r="P67" s="4"/>
    </row>
    <row r="68" spans="1:16" s="6" customFormat="1" ht="15.75" customHeight="1" x14ac:dyDescent="0.2">
      <c r="A68" s="4"/>
      <c r="B68" s="41"/>
      <c r="C68" s="38"/>
      <c r="D68" s="40"/>
      <c r="E68" s="40"/>
      <c r="F68" s="40"/>
      <c r="G68" s="48"/>
      <c r="H68" s="48"/>
      <c r="I68" s="48"/>
      <c r="J68" s="48"/>
      <c r="K68" s="48"/>
      <c r="L68" s="60"/>
      <c r="M68" s="48"/>
      <c r="N68" s="53"/>
      <c r="O68" s="4"/>
      <c r="P68" s="4"/>
    </row>
    <row r="69" spans="1:16" s="6" customFormat="1" ht="15.75" customHeight="1" x14ac:dyDescent="0.2">
      <c r="A69" s="4"/>
      <c r="B69" s="41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4"/>
      <c r="P69" s="4"/>
    </row>
    <row r="70" spans="1:16" s="6" customFormat="1" ht="15.75" customHeight="1" x14ac:dyDescent="0.2">
      <c r="A70" s="4"/>
      <c r="B70" s="40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4"/>
      <c r="P70" s="4"/>
    </row>
    <row r="71" spans="1:16" s="6" customFormat="1" ht="15.75" customHeight="1" x14ac:dyDescent="0.2">
      <c r="A71" s="4"/>
      <c r="B71" s="40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4"/>
      <c r="P71" s="4"/>
    </row>
    <row r="72" spans="1:16" s="6" customFormat="1" ht="15.75" customHeight="1" x14ac:dyDescent="0.2">
      <c r="A72" s="4"/>
      <c r="B72" s="42"/>
      <c r="C72" s="43"/>
      <c r="D72" s="40"/>
      <c r="E72" s="40"/>
      <c r="F72" s="40"/>
      <c r="G72" s="48"/>
      <c r="H72" s="48"/>
      <c r="I72" s="48"/>
      <c r="J72" s="48"/>
      <c r="K72" s="48"/>
      <c r="L72" s="60"/>
      <c r="M72" s="48"/>
      <c r="N72" s="53"/>
      <c r="O72" s="4"/>
      <c r="P72" s="4"/>
    </row>
    <row r="73" spans="1:16" s="6" customFormat="1" ht="15.75" customHeight="1" x14ac:dyDescent="0.2">
      <c r="A73" s="4"/>
      <c r="B73" s="41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4"/>
      <c r="P73" s="4"/>
    </row>
    <row r="74" spans="1:16" s="6" customFormat="1" ht="15.75" customHeight="1" x14ac:dyDescent="0.2">
      <c r="A74" s="4"/>
      <c r="B74" s="41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4"/>
      <c r="P74" s="4"/>
    </row>
    <row r="75" spans="1:16" s="6" customFormat="1" ht="30.95" customHeight="1" x14ac:dyDescent="0.2">
      <c r="A75" s="4"/>
      <c r="B75" s="41"/>
      <c r="C75" s="40"/>
      <c r="D75" s="40"/>
      <c r="E75" s="40"/>
      <c r="F75" s="40"/>
      <c r="G75" s="48"/>
      <c r="H75" s="48"/>
      <c r="I75" s="48"/>
      <c r="J75" s="48"/>
      <c r="K75" s="48"/>
      <c r="L75" s="60"/>
      <c r="M75" s="48"/>
      <c r="N75" s="53"/>
      <c r="O75" s="4"/>
      <c r="P75" s="4"/>
    </row>
    <row r="76" spans="1:16" s="6" customFormat="1" ht="33.950000000000003" customHeight="1" x14ac:dyDescent="0.2">
      <c r="A76" s="4"/>
      <c r="B76" s="41"/>
      <c r="C76" s="40"/>
      <c r="D76" s="40"/>
      <c r="E76" s="40"/>
      <c r="F76" s="40"/>
      <c r="G76" s="48"/>
      <c r="H76" s="48"/>
      <c r="I76" s="48"/>
      <c r="J76" s="48"/>
      <c r="K76" s="48"/>
      <c r="L76" s="60"/>
      <c r="M76" s="48"/>
      <c r="N76" s="53"/>
      <c r="O76" s="4"/>
      <c r="P76" s="4"/>
    </row>
    <row r="77" spans="1:16" s="6" customFormat="1" ht="15.75" customHeight="1" x14ac:dyDescent="0.2">
      <c r="A77" s="4"/>
      <c r="B77" s="41"/>
      <c r="C77" s="40"/>
      <c r="D77" s="40"/>
      <c r="E77" s="40"/>
      <c r="F77" s="40"/>
      <c r="G77" s="48"/>
      <c r="H77" s="48"/>
      <c r="I77" s="48"/>
      <c r="J77" s="48"/>
      <c r="K77" s="48"/>
      <c r="L77" s="60"/>
      <c r="M77" s="48"/>
      <c r="N77" s="53"/>
      <c r="O77" s="4"/>
      <c r="P77" s="4"/>
    </row>
    <row r="78" spans="1:16" s="6" customFormat="1" ht="15.75" customHeight="1" x14ac:dyDescent="0.2">
      <c r="A78" s="4"/>
      <c r="B78" s="41"/>
      <c r="C78" s="40"/>
      <c r="D78" s="40"/>
      <c r="E78" s="40"/>
      <c r="F78" s="40"/>
      <c r="G78" s="48"/>
      <c r="H78" s="48"/>
      <c r="I78" s="48"/>
      <c r="J78" s="48"/>
      <c r="K78" s="48"/>
      <c r="L78" s="60"/>
      <c r="M78" s="48"/>
      <c r="N78" s="53"/>
      <c r="O78" s="4"/>
      <c r="P78" s="4"/>
    </row>
    <row r="79" spans="1:16" s="6" customFormat="1" ht="15.75" customHeight="1" x14ac:dyDescent="0.2">
      <c r="A79" s="4"/>
      <c r="B79" s="41"/>
      <c r="C79" s="38"/>
      <c r="D79" s="39"/>
      <c r="E79" s="40"/>
      <c r="F79" s="40"/>
      <c r="G79" s="48"/>
      <c r="H79" s="48"/>
      <c r="I79" s="48"/>
      <c r="J79" s="48"/>
      <c r="K79" s="48"/>
      <c r="L79" s="60"/>
      <c r="M79" s="48"/>
      <c r="N79" s="53"/>
      <c r="O79" s="4"/>
      <c r="P79" s="4"/>
    </row>
    <row r="80" spans="1:16" ht="15.75" customHeight="1" x14ac:dyDescent="0.2"/>
    <row r="81" ht="15.75" customHeight="1" x14ac:dyDescent="0.2"/>
    <row r="82" ht="15.75" customHeight="1" x14ac:dyDescent="0.2"/>
    <row r="83" ht="30.95" customHeight="1" x14ac:dyDescent="0.2"/>
    <row r="84" ht="15.75" customHeight="1" x14ac:dyDescent="0.2"/>
    <row r="85" ht="27.95" customHeight="1" x14ac:dyDescent="0.2"/>
    <row r="86" ht="27" customHeight="1" x14ac:dyDescent="0.2"/>
    <row r="87" ht="15" customHeight="1" x14ac:dyDescent="0.2"/>
    <row r="88" ht="15.75" customHeight="1" x14ac:dyDescent="0.2"/>
    <row r="89" ht="15.75" customHeight="1" x14ac:dyDescent="0.2"/>
    <row r="90" ht="15.75" customHeight="1" x14ac:dyDescent="0.2"/>
    <row r="91" ht="15" customHeight="1" x14ac:dyDescent="0.2"/>
    <row r="92" ht="15.75" customHeight="1" x14ac:dyDescent="0.2"/>
    <row r="93" ht="15.75" customHeight="1" x14ac:dyDescent="0.2"/>
    <row r="94" ht="15.75" customHeight="1" x14ac:dyDescent="0.2"/>
    <row r="95" ht="29.1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29.1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54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spans="1:16" ht="15.75" customHeight="1" x14ac:dyDescent="0.2"/>
    <row r="146" spans="1:16" ht="15.75" customHeight="1" x14ac:dyDescent="0.2"/>
    <row r="147" spans="1:16" ht="15.75" customHeight="1" x14ac:dyDescent="0.2"/>
    <row r="148" spans="1:16" ht="15.75" customHeight="1" x14ac:dyDescent="0.2"/>
    <row r="149" spans="1:16" ht="15.75" customHeight="1" x14ac:dyDescent="0.2"/>
    <row r="150" spans="1:16" ht="15.75" customHeight="1" x14ac:dyDescent="0.2"/>
    <row r="151" spans="1:16" ht="15.75" customHeight="1" x14ac:dyDescent="0.2"/>
    <row r="152" spans="1:16" ht="15.75" customHeight="1" x14ac:dyDescent="0.2"/>
    <row r="153" spans="1:16" ht="15.75" customHeight="1" x14ac:dyDescent="0.2"/>
    <row r="154" spans="1:16" ht="32.1" customHeight="1" x14ac:dyDescent="0.2"/>
    <row r="155" spans="1:16" ht="16.5" customHeight="1" x14ac:dyDescent="0.2"/>
    <row r="156" spans="1:16" ht="42.75" customHeight="1" x14ac:dyDescent="0.2"/>
    <row r="157" spans="1:16" ht="32.1" customHeight="1" x14ac:dyDescent="0.2"/>
    <row r="158" spans="1:16" s="28" customFormat="1" ht="18.95" customHeight="1" x14ac:dyDescent="0.2">
      <c r="A158" s="4"/>
      <c r="B158" s="4"/>
      <c r="C158" s="2"/>
      <c r="D158" s="4"/>
      <c r="E158" s="4"/>
      <c r="F158" s="4"/>
      <c r="G158" s="46"/>
      <c r="H158" s="46"/>
      <c r="I158" s="46"/>
      <c r="J158" s="46"/>
      <c r="K158" s="46"/>
      <c r="L158" s="56"/>
      <c r="M158" s="46"/>
      <c r="N158" s="51"/>
      <c r="O158" s="4"/>
      <c r="P158" s="4"/>
    </row>
    <row r="159" spans="1:16" ht="27" customHeight="1" x14ac:dyDescent="0.2"/>
    <row r="160" spans="1:16" ht="27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</sheetData>
  <mergeCells count="42">
    <mergeCell ref="C73:N74"/>
    <mergeCell ref="D61:G61"/>
    <mergeCell ref="D62:G62"/>
    <mergeCell ref="H44:H45"/>
    <mergeCell ref="J44:J45"/>
    <mergeCell ref="L44:L45"/>
    <mergeCell ref="N44:N45"/>
    <mergeCell ref="B45:F45"/>
    <mergeCell ref="B47:F47"/>
    <mergeCell ref="B48:F48"/>
    <mergeCell ref="B50:F50"/>
    <mergeCell ref="B44:F44"/>
    <mergeCell ref="D17:F17"/>
    <mergeCell ref="C21:F21"/>
    <mergeCell ref="D25:F25"/>
    <mergeCell ref="D34:F34"/>
    <mergeCell ref="C69:N71"/>
    <mergeCell ref="D42:F42"/>
    <mergeCell ref="D40:F40"/>
    <mergeCell ref="C1:N7"/>
    <mergeCell ref="C8:N8"/>
    <mergeCell ref="C9:N9"/>
    <mergeCell ref="C11:N11"/>
    <mergeCell ref="D16:F16"/>
    <mergeCell ref="D32:F32"/>
    <mergeCell ref="C33:F33"/>
    <mergeCell ref="D31:F31"/>
    <mergeCell ref="D18:F18"/>
    <mergeCell ref="D19:F19"/>
    <mergeCell ref="D20:F20"/>
    <mergeCell ref="D22:F22"/>
    <mergeCell ref="D23:F23"/>
    <mergeCell ref="D24:F24"/>
    <mergeCell ref="D26:F26"/>
    <mergeCell ref="D28:F28"/>
    <mergeCell ref="D29:F29"/>
    <mergeCell ref="D30:F30"/>
    <mergeCell ref="D35:F35"/>
    <mergeCell ref="D36:F36"/>
    <mergeCell ref="D37:F37"/>
    <mergeCell ref="D39:F39"/>
    <mergeCell ref="C38:F38"/>
  </mergeCells>
  <phoneticPr fontId="2" type="noConversion"/>
  <printOptions horizontalCentered="1" verticalCentered="1"/>
  <pageMargins left="0.79000000000000015" right="0.79000000000000015" top="0.79000000000000015" bottom="0.79000000000000015" header="0.51" footer="0.51"/>
  <pageSetup scale="50" firstPageNumber="0" fitToHeight="0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B1" zoomScale="75" zoomScaleNormal="75" workbookViewId="0">
      <selection activeCell="O7" sqref="O7"/>
    </sheetView>
  </sheetViews>
  <sheetFormatPr baseColWidth="10" defaultColWidth="11.42578125" defaultRowHeight="12.75" x14ac:dyDescent="0.2"/>
  <cols>
    <col min="1" max="3" width="3" style="3" customWidth="1"/>
    <col min="4" max="5" width="6.85546875" style="3" customWidth="1"/>
    <col min="6" max="6" width="11.42578125" style="3"/>
    <col min="7" max="7" width="20.28515625" style="3" customWidth="1"/>
    <col min="8" max="8" width="20.7109375" style="123" customWidth="1"/>
    <col min="9" max="10" width="20.7109375" style="3" customWidth="1"/>
    <col min="11" max="11" width="20.7109375" style="123" customWidth="1"/>
    <col min="12" max="13" width="20.7109375" style="3" customWidth="1"/>
    <col min="14" max="16384" width="11.42578125" style="3"/>
  </cols>
  <sheetData>
    <row r="1" spans="1:13" x14ac:dyDescent="0.2"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x14ac:dyDescent="0.2"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x14ac:dyDescent="0.2"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x14ac:dyDescent="0.2">
      <c r="D4" s="195"/>
      <c r="E4" s="195"/>
      <c r="F4" s="195"/>
      <c r="G4" s="195"/>
      <c r="H4" s="195"/>
      <c r="I4" s="195"/>
      <c r="J4" s="195"/>
      <c r="K4" s="195"/>
      <c r="L4" s="195"/>
      <c r="M4" s="195"/>
    </row>
    <row r="5" spans="1:13" x14ac:dyDescent="0.2"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3" s="2" customFormat="1" ht="25.5" customHeight="1" x14ac:dyDescent="0.25">
      <c r="A6" s="1"/>
      <c r="B6" s="1"/>
      <c r="C6" s="1"/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1:13" s="2" customFormat="1" ht="25.5" customHeight="1" x14ac:dyDescent="0.25">
      <c r="A7" s="1"/>
      <c r="B7" s="1"/>
      <c r="C7" s="1"/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1:13" ht="25.5" customHeight="1" x14ac:dyDescent="0.2">
      <c r="D8" s="197" t="s">
        <v>63</v>
      </c>
      <c r="E8" s="197"/>
      <c r="F8" s="197"/>
      <c r="G8" s="197"/>
      <c r="H8" s="197"/>
      <c r="I8" s="197"/>
      <c r="J8" s="197"/>
      <c r="K8" s="197"/>
      <c r="L8" s="197"/>
      <c r="M8" s="197"/>
    </row>
    <row r="9" spans="1:13" s="4" customFormat="1" ht="33.75" customHeight="1" x14ac:dyDescent="0.2">
      <c r="D9" s="151" t="s">
        <v>62</v>
      </c>
      <c r="E9" s="151"/>
      <c r="F9" s="151"/>
      <c r="G9" s="151"/>
      <c r="H9" s="151"/>
      <c r="I9" s="151"/>
      <c r="J9" s="151"/>
      <c r="K9" s="151"/>
      <c r="L9" s="151"/>
      <c r="M9" s="151"/>
    </row>
    <row r="10" spans="1:13" s="4" customFormat="1" ht="45" customHeight="1" x14ac:dyDescent="0.2">
      <c r="D10" s="5"/>
      <c r="E10" s="5"/>
      <c r="F10" s="5"/>
      <c r="G10" s="5"/>
      <c r="H10" s="122" t="s">
        <v>292</v>
      </c>
      <c r="I10" s="35" t="s">
        <v>293</v>
      </c>
      <c r="J10" s="36" t="s">
        <v>294</v>
      </c>
      <c r="K10" s="122" t="s">
        <v>319</v>
      </c>
      <c r="L10" s="35" t="s">
        <v>320</v>
      </c>
      <c r="M10" s="36" t="s">
        <v>329</v>
      </c>
    </row>
    <row r="11" spans="1:13" s="4" customFormat="1" ht="18.95" customHeight="1" x14ac:dyDescent="0.2">
      <c r="D11" s="5"/>
      <c r="E11" s="196" t="s">
        <v>52</v>
      </c>
      <c r="F11" s="196"/>
      <c r="G11" s="196"/>
      <c r="H11" s="121">
        <f>+'DESARROLLO '!G34</f>
        <v>0</v>
      </c>
      <c r="I11" s="141">
        <f>H11/$G$57</f>
        <v>0</v>
      </c>
      <c r="J11" s="133" t="e">
        <f>+H11/(H11+K11)</f>
        <v>#DIV/0!</v>
      </c>
      <c r="K11" s="121">
        <f>+'DESARROLLO '!M34+'DESARROLLO '!K34+'DESARROLLO '!I34</f>
        <v>0</v>
      </c>
      <c r="L11" s="143">
        <f>K11/$G$57</f>
        <v>0</v>
      </c>
      <c r="M11" s="133" t="e">
        <f>+K11/(H11+K11)</f>
        <v>#DIV/0!</v>
      </c>
    </row>
    <row r="12" spans="1:13" s="4" customFormat="1" ht="18.95" customHeight="1" x14ac:dyDescent="0.2">
      <c r="D12" s="93"/>
      <c r="E12" s="183" t="s">
        <v>273</v>
      </c>
      <c r="F12" s="184"/>
      <c r="G12" s="185"/>
      <c r="H12" s="121">
        <f>+PREPRODUCCIÓN!G45</f>
        <v>0</v>
      </c>
      <c r="I12" s="141">
        <f>H12/$G$57</f>
        <v>0</v>
      </c>
      <c r="J12" s="133" t="e">
        <f t="shared" ref="J12:J15" si="0">+H12/(H12+K12)</f>
        <v>#DIV/0!</v>
      </c>
      <c r="K12" s="121">
        <f>+PREPRODUCCIÓN!M45+PREPRODUCCIÓN!K45+PREPRODUCCIÓN!I45</f>
        <v>0</v>
      </c>
      <c r="L12" s="143">
        <f>K12/$G$57</f>
        <v>0</v>
      </c>
      <c r="M12" s="133" t="e">
        <f t="shared" ref="M12:M15" si="1">+K12/(H12+K12)</f>
        <v>#DIV/0!</v>
      </c>
    </row>
    <row r="13" spans="1:13" s="6" customFormat="1" ht="15.75" customHeight="1" x14ac:dyDescent="0.2">
      <c r="D13" s="3"/>
      <c r="E13" s="196" t="s">
        <v>53</v>
      </c>
      <c r="F13" s="196"/>
      <c r="G13" s="196"/>
      <c r="H13" s="121">
        <f>+PRODUCCIÓN!G75</f>
        <v>0</v>
      </c>
      <c r="I13" s="141">
        <f>H13/$G$57</f>
        <v>0</v>
      </c>
      <c r="J13" s="133" t="e">
        <f t="shared" si="0"/>
        <v>#DIV/0!</v>
      </c>
      <c r="K13" s="121">
        <f>+PRODUCCIÓN!M75+PRODUCCIÓN!K75+PRODUCCIÓN!I75</f>
        <v>0</v>
      </c>
      <c r="L13" s="143">
        <f>K13/$G$57</f>
        <v>0</v>
      </c>
      <c r="M13" s="133" t="e">
        <f t="shared" si="1"/>
        <v>#DIV/0!</v>
      </c>
    </row>
    <row r="14" spans="1:13" s="6" customFormat="1" ht="18" customHeight="1" x14ac:dyDescent="0.2">
      <c r="D14" s="4"/>
      <c r="E14" s="196" t="s">
        <v>54</v>
      </c>
      <c r="F14" s="196"/>
      <c r="G14" s="196"/>
      <c r="H14" s="121">
        <f>+POSTPRODUCCIÓN!G44</f>
        <v>0</v>
      </c>
      <c r="I14" s="141">
        <f>H14/$G$57</f>
        <v>0</v>
      </c>
      <c r="J14" s="133" t="e">
        <f t="shared" si="0"/>
        <v>#DIV/0!</v>
      </c>
      <c r="K14" s="121">
        <f>+POSTPRODUCCIÓN!M44+POSTPRODUCCIÓN!K44+POSTPRODUCCIÓN!I44</f>
        <v>0</v>
      </c>
      <c r="L14" s="143">
        <f>K14/$G$57</f>
        <v>0</v>
      </c>
      <c r="M14" s="133" t="e">
        <f t="shared" si="1"/>
        <v>#DIV/0!</v>
      </c>
    </row>
    <row r="15" spans="1:13" s="6" customFormat="1" ht="21" customHeight="1" x14ac:dyDescent="0.25">
      <c r="D15" s="4"/>
      <c r="E15" s="198" t="s">
        <v>66</v>
      </c>
      <c r="F15" s="198"/>
      <c r="G15" s="198"/>
      <c r="H15" s="121">
        <f>SUM(H11:H14)</f>
        <v>0</v>
      </c>
      <c r="I15" s="142">
        <f>H15/$G$57</f>
        <v>0</v>
      </c>
      <c r="J15" s="133" t="e">
        <f t="shared" si="0"/>
        <v>#DIV/0!</v>
      </c>
      <c r="K15" s="121">
        <f>SUM(K11:K14)</f>
        <v>0</v>
      </c>
      <c r="L15" s="143">
        <f>K15/$G$57</f>
        <v>0</v>
      </c>
      <c r="M15" s="133" t="e">
        <f t="shared" si="1"/>
        <v>#DIV/0!</v>
      </c>
    </row>
    <row r="16" spans="1:13" ht="14.25" x14ac:dyDescent="0.2">
      <c r="I16" s="19"/>
      <c r="J16" s="20"/>
    </row>
    <row r="17" spans="4:13" ht="14.1" customHeight="1" x14ac:dyDescent="0.2">
      <c r="D17" s="22">
        <v>1</v>
      </c>
      <c r="E17" s="187" t="s">
        <v>0</v>
      </c>
      <c r="F17" s="188"/>
      <c r="G17" s="188"/>
      <c r="H17" s="188"/>
      <c r="I17" s="188"/>
      <c r="J17" s="188"/>
      <c r="K17" s="188"/>
      <c r="L17" s="188"/>
      <c r="M17" s="189"/>
    </row>
    <row r="18" spans="4:13" ht="14.25" x14ac:dyDescent="0.2">
      <c r="D18" s="21" t="s">
        <v>5</v>
      </c>
      <c r="E18" s="186" t="s">
        <v>55</v>
      </c>
      <c r="F18" s="186"/>
      <c r="G18" s="186"/>
      <c r="H18" s="124">
        <f>'DESARROLLO '!G15</f>
        <v>0</v>
      </c>
      <c r="I18" s="141">
        <f>H18/$G$57</f>
        <v>0</v>
      </c>
      <c r="J18" s="134" t="e">
        <f>+H18/(H18+K18)</f>
        <v>#DIV/0!</v>
      </c>
      <c r="K18" s="124">
        <f>+'DESARROLLO '!M15+'DESARROLLO '!K15+'DESARROLLO '!I15</f>
        <v>0</v>
      </c>
      <c r="L18" s="141">
        <f>K18/$G$57</f>
        <v>0</v>
      </c>
      <c r="M18" s="134" t="e">
        <f>+K18/(H18+K18)</f>
        <v>#DIV/0!</v>
      </c>
    </row>
    <row r="19" spans="4:13" ht="14.25" x14ac:dyDescent="0.2">
      <c r="D19" s="21" t="s">
        <v>6</v>
      </c>
      <c r="E19" s="186" t="s">
        <v>33</v>
      </c>
      <c r="F19" s="186"/>
      <c r="G19" s="186"/>
      <c r="H19" s="124">
        <f>'DESARROLLO '!G26</f>
        <v>0</v>
      </c>
      <c r="I19" s="141">
        <f>H19/$G$57</f>
        <v>0</v>
      </c>
      <c r="J19" s="134" t="e">
        <f t="shared" ref="J19:J49" si="2">+H19/(H19+K19)</f>
        <v>#DIV/0!</v>
      </c>
      <c r="K19" s="124">
        <f>+'DESARROLLO '!M26+'DESARROLLO '!K26+'DESARROLLO '!I26</f>
        <v>0</v>
      </c>
      <c r="L19" s="141">
        <f>K19/$G$57</f>
        <v>0</v>
      </c>
      <c r="M19" s="134" t="e">
        <f t="shared" ref="M19:M49" si="3">+K19/(H19+K19)</f>
        <v>#DIV/0!</v>
      </c>
    </row>
    <row r="20" spans="4:13" ht="14.25" x14ac:dyDescent="0.2">
      <c r="D20" s="21" t="s">
        <v>7</v>
      </c>
      <c r="E20" s="186" t="s">
        <v>1</v>
      </c>
      <c r="F20" s="186"/>
      <c r="G20" s="186"/>
      <c r="H20" s="124">
        <f>'DESARROLLO '!G31</f>
        <v>0</v>
      </c>
      <c r="I20" s="141">
        <f>H20/$G$57</f>
        <v>0</v>
      </c>
      <c r="J20" s="134" t="e">
        <f t="shared" si="2"/>
        <v>#DIV/0!</v>
      </c>
      <c r="K20" s="124">
        <f>+'DESARROLLO '!M32+'DESARROLLO '!K32+'DESARROLLO '!I32</f>
        <v>0</v>
      </c>
      <c r="L20" s="141">
        <f>K20/$G$57</f>
        <v>0</v>
      </c>
      <c r="M20" s="134" t="e">
        <f t="shared" si="3"/>
        <v>#DIV/0!</v>
      </c>
    </row>
    <row r="21" spans="4:13" x14ac:dyDescent="0.2">
      <c r="D21" s="22">
        <v>2</v>
      </c>
      <c r="E21" s="187" t="s">
        <v>301</v>
      </c>
      <c r="F21" s="188"/>
      <c r="G21" s="188"/>
      <c r="H21" s="188"/>
      <c r="I21" s="188"/>
      <c r="J21" s="188"/>
      <c r="K21" s="188"/>
      <c r="L21" s="188"/>
      <c r="M21" s="189"/>
    </row>
    <row r="22" spans="4:13" ht="14.25" x14ac:dyDescent="0.2">
      <c r="D22" s="21" t="s">
        <v>18</v>
      </c>
      <c r="E22" s="186" t="s">
        <v>276</v>
      </c>
      <c r="F22" s="186"/>
      <c r="G22" s="186"/>
      <c r="H22" s="124">
        <f>PREPRODUCCIÓN!G15</f>
        <v>0</v>
      </c>
      <c r="I22" s="141">
        <f t="shared" ref="I22:I29" si="4">H22/$G$57</f>
        <v>0</v>
      </c>
      <c r="J22" s="134" t="e">
        <f t="shared" si="2"/>
        <v>#DIV/0!</v>
      </c>
      <c r="K22" s="124">
        <f>+PREPRODUCCIÓN!M15+PREPRODUCCIÓN!K15+PREPRODUCCIÓN!I15</f>
        <v>0</v>
      </c>
      <c r="L22" s="141">
        <f t="shared" ref="L22:L29" si="5">K22/$G$57</f>
        <v>0</v>
      </c>
      <c r="M22" s="134" t="e">
        <f t="shared" si="3"/>
        <v>#DIV/0!</v>
      </c>
    </row>
    <row r="23" spans="4:13" ht="14.25" x14ac:dyDescent="0.2">
      <c r="D23" s="21" t="s">
        <v>115</v>
      </c>
      <c r="E23" s="186" t="s">
        <v>277</v>
      </c>
      <c r="F23" s="186"/>
      <c r="G23" s="186"/>
      <c r="H23" s="124">
        <f>PREPRODUCCIÓN!G18</f>
        <v>0</v>
      </c>
      <c r="I23" s="141">
        <f t="shared" si="4"/>
        <v>0</v>
      </c>
      <c r="J23" s="134" t="e">
        <f t="shared" si="2"/>
        <v>#DIV/0!</v>
      </c>
      <c r="K23" s="124">
        <f>+PREPRODUCCIÓN!M18+PREPRODUCCIÓN!K18+PREPRODUCCIÓN!I18</f>
        <v>0</v>
      </c>
      <c r="L23" s="141">
        <f t="shared" si="5"/>
        <v>0</v>
      </c>
      <c r="M23" s="134" t="e">
        <f t="shared" si="3"/>
        <v>#DIV/0!</v>
      </c>
    </row>
    <row r="24" spans="4:13" ht="14.25" x14ac:dyDescent="0.2">
      <c r="D24" s="21" t="s">
        <v>118</v>
      </c>
      <c r="E24" s="186" t="s">
        <v>302</v>
      </c>
      <c r="F24" s="186"/>
      <c r="G24" s="186"/>
      <c r="H24" s="124">
        <f>PREPRODUCCIÓN!G21</f>
        <v>0</v>
      </c>
      <c r="I24" s="141">
        <f t="shared" si="4"/>
        <v>0</v>
      </c>
      <c r="J24" s="134" t="e">
        <f t="shared" si="2"/>
        <v>#DIV/0!</v>
      </c>
      <c r="K24" s="124">
        <f>+PREPRODUCCIÓN!M21+PREPRODUCCIÓN!K21+PREPRODUCCIÓN!I21</f>
        <v>0</v>
      </c>
      <c r="L24" s="141">
        <f t="shared" si="5"/>
        <v>0</v>
      </c>
      <c r="M24" s="134" t="e">
        <f t="shared" si="3"/>
        <v>#DIV/0!</v>
      </c>
    </row>
    <row r="25" spans="4:13" ht="14.25" x14ac:dyDescent="0.2">
      <c r="D25" s="21" t="s">
        <v>123</v>
      </c>
      <c r="E25" s="186" t="s">
        <v>278</v>
      </c>
      <c r="F25" s="186"/>
      <c r="G25" s="186"/>
      <c r="H25" s="124">
        <f>PREPRODUCCIÓN!G26</f>
        <v>0</v>
      </c>
      <c r="I25" s="142">
        <f t="shared" si="4"/>
        <v>0</v>
      </c>
      <c r="J25" s="134" t="e">
        <f t="shared" si="2"/>
        <v>#DIV/0!</v>
      </c>
      <c r="K25" s="124">
        <f>+PREPRODUCCIÓN!M26+PREPRODUCCIÓN!K26+PREPRODUCCIÓN!I26</f>
        <v>0</v>
      </c>
      <c r="L25" s="141">
        <f t="shared" si="5"/>
        <v>0</v>
      </c>
      <c r="M25" s="134" t="e">
        <f t="shared" si="3"/>
        <v>#DIV/0!</v>
      </c>
    </row>
    <row r="26" spans="4:13" ht="14.25" x14ac:dyDescent="0.2">
      <c r="D26" s="21" t="s">
        <v>127</v>
      </c>
      <c r="E26" s="186" t="s">
        <v>279</v>
      </c>
      <c r="F26" s="186"/>
      <c r="G26" s="186"/>
      <c r="H26" s="124">
        <f>PREPRODUCCIÓN!G30</f>
        <v>0</v>
      </c>
      <c r="I26" s="141">
        <f t="shared" si="4"/>
        <v>0</v>
      </c>
      <c r="J26" s="134" t="e">
        <f t="shared" si="2"/>
        <v>#DIV/0!</v>
      </c>
      <c r="K26" s="124">
        <f>+PREPRODUCCIÓN!M30+PREPRODUCCIÓN!K30+PREPRODUCCIÓN!I30</f>
        <v>0</v>
      </c>
      <c r="L26" s="141">
        <f t="shared" si="5"/>
        <v>0</v>
      </c>
      <c r="M26" s="134" t="e">
        <f t="shared" si="3"/>
        <v>#DIV/0!</v>
      </c>
    </row>
    <row r="27" spans="4:13" ht="14.25" x14ac:dyDescent="0.2">
      <c r="D27" s="21" t="s">
        <v>130</v>
      </c>
      <c r="E27" s="186" t="s">
        <v>280</v>
      </c>
      <c r="F27" s="186"/>
      <c r="G27" s="186"/>
      <c r="H27" s="124">
        <f>PREPRODUCCIÓN!G33</f>
        <v>0</v>
      </c>
      <c r="I27" s="141">
        <f t="shared" si="4"/>
        <v>0</v>
      </c>
      <c r="J27" s="134" t="e">
        <f t="shared" si="2"/>
        <v>#DIV/0!</v>
      </c>
      <c r="K27" s="124">
        <f>+PREPRODUCCIÓN!M33+PREPRODUCCIÓN!K33+PREPRODUCCIÓN!I33</f>
        <v>0</v>
      </c>
      <c r="L27" s="141">
        <f t="shared" si="5"/>
        <v>0</v>
      </c>
      <c r="M27" s="134" t="e">
        <f t="shared" si="3"/>
        <v>#DIV/0!</v>
      </c>
    </row>
    <row r="28" spans="4:13" s="109" customFormat="1" ht="13.9" customHeight="1" x14ac:dyDescent="0.2">
      <c r="D28" s="110" t="s">
        <v>132</v>
      </c>
      <c r="E28" s="186" t="s">
        <v>281</v>
      </c>
      <c r="F28" s="186"/>
      <c r="G28" s="186"/>
      <c r="H28" s="139">
        <f>PREPRODUCCIÓN!G35</f>
        <v>0</v>
      </c>
      <c r="I28" s="141">
        <f t="shared" si="4"/>
        <v>0</v>
      </c>
      <c r="J28" s="134" t="e">
        <f t="shared" si="2"/>
        <v>#DIV/0!</v>
      </c>
      <c r="K28" s="139">
        <f>+PREPRODUCCIÓN!M35+PREPRODUCCIÓN!K35+PREPRODUCCIÓN!I35</f>
        <v>0</v>
      </c>
      <c r="L28" s="141">
        <f t="shared" si="5"/>
        <v>0</v>
      </c>
      <c r="M28" s="134" t="e">
        <f t="shared" si="3"/>
        <v>#DIV/0!</v>
      </c>
    </row>
    <row r="29" spans="4:13" s="109" customFormat="1" ht="13.9" customHeight="1" x14ac:dyDescent="0.2">
      <c r="D29" s="111" t="s">
        <v>139</v>
      </c>
      <c r="E29" s="186" t="s">
        <v>282</v>
      </c>
      <c r="F29" s="186"/>
      <c r="G29" s="186"/>
      <c r="H29" s="139">
        <f>PREPRODUCCIÓN!G42</f>
        <v>0</v>
      </c>
      <c r="I29" s="141">
        <f t="shared" si="4"/>
        <v>0</v>
      </c>
      <c r="J29" s="134" t="e">
        <f t="shared" si="2"/>
        <v>#DIV/0!</v>
      </c>
      <c r="K29" s="139">
        <f>+PREPRODUCCIÓN!M42+PREPRODUCCIÓN!K42+PREPRODUCCIÓN!I42</f>
        <v>0</v>
      </c>
      <c r="L29" s="141">
        <f t="shared" si="5"/>
        <v>0</v>
      </c>
      <c r="M29" s="134" t="e">
        <f t="shared" si="3"/>
        <v>#DIV/0!</v>
      </c>
    </row>
    <row r="30" spans="4:13" ht="14.1" customHeight="1" x14ac:dyDescent="0.2">
      <c r="D30" s="22">
        <v>3</v>
      </c>
      <c r="E30" s="187" t="s">
        <v>31</v>
      </c>
      <c r="F30" s="188"/>
      <c r="G30" s="188"/>
      <c r="H30" s="188"/>
      <c r="I30" s="188"/>
      <c r="J30" s="188"/>
      <c r="K30" s="188"/>
      <c r="L30" s="188"/>
      <c r="M30" s="189"/>
    </row>
    <row r="31" spans="4:13" ht="14.25" x14ac:dyDescent="0.2">
      <c r="D31" s="21" t="s">
        <v>148</v>
      </c>
      <c r="E31" s="186" t="s">
        <v>324</v>
      </c>
      <c r="F31" s="186"/>
      <c r="G31" s="186"/>
      <c r="H31" s="124">
        <f>PRODUCCIÓN!G15</f>
        <v>0</v>
      </c>
      <c r="I31" s="141">
        <f t="shared" ref="I31:I42" si="6">H31/$G$57</f>
        <v>0</v>
      </c>
      <c r="J31" s="134" t="e">
        <f t="shared" si="2"/>
        <v>#DIV/0!</v>
      </c>
      <c r="K31" s="124">
        <f>+PRODUCCIÓN!M15+PRODUCCIÓN!K15+PRODUCCIÓN!I15</f>
        <v>0</v>
      </c>
      <c r="L31" s="141">
        <f t="shared" ref="L31:L42" si="7">K31/$G$57</f>
        <v>0</v>
      </c>
      <c r="M31" s="134" t="e">
        <f t="shared" si="3"/>
        <v>#DIV/0!</v>
      </c>
    </row>
    <row r="32" spans="4:13" ht="14.25" x14ac:dyDescent="0.2">
      <c r="D32" s="21" t="s">
        <v>156</v>
      </c>
      <c r="E32" s="186" t="s">
        <v>281</v>
      </c>
      <c r="F32" s="186"/>
      <c r="G32" s="186"/>
      <c r="H32" s="124">
        <f>PRODUCCIÓN!G23</f>
        <v>0</v>
      </c>
      <c r="I32" s="141">
        <f t="shared" si="6"/>
        <v>0</v>
      </c>
      <c r="J32" s="134" t="e">
        <f t="shared" si="2"/>
        <v>#DIV/0!</v>
      </c>
      <c r="K32" s="124">
        <f>+PRODUCCIÓN!M23+PRODUCCIÓN!K23+PRODUCCIÓN!I23</f>
        <v>0</v>
      </c>
      <c r="L32" s="141">
        <f t="shared" si="7"/>
        <v>0</v>
      </c>
      <c r="M32" s="134" t="e">
        <f t="shared" si="3"/>
        <v>#DIV/0!</v>
      </c>
    </row>
    <row r="33" spans="4:15" ht="14.25" x14ac:dyDescent="0.2">
      <c r="D33" s="21" t="s">
        <v>173</v>
      </c>
      <c r="E33" s="186" t="s">
        <v>34</v>
      </c>
      <c r="F33" s="186"/>
      <c r="G33" s="186"/>
      <c r="H33" s="124">
        <f>PRODUCCIÓN!G32</f>
        <v>0</v>
      </c>
      <c r="I33" s="141">
        <f t="shared" si="6"/>
        <v>0</v>
      </c>
      <c r="J33" s="134" t="e">
        <f t="shared" si="2"/>
        <v>#DIV/0!</v>
      </c>
      <c r="K33" s="124">
        <f>+PRODUCCIÓN!M32+PRODUCCIÓN!K32+PRODUCCIÓN!I32</f>
        <v>0</v>
      </c>
      <c r="L33" s="141">
        <f t="shared" si="7"/>
        <v>0</v>
      </c>
      <c r="M33" s="134" t="e">
        <f t="shared" si="3"/>
        <v>#DIV/0!</v>
      </c>
    </row>
    <row r="34" spans="4:15" ht="14.25" x14ac:dyDescent="0.2">
      <c r="D34" s="21" t="s">
        <v>40</v>
      </c>
      <c r="E34" s="186" t="s">
        <v>35</v>
      </c>
      <c r="F34" s="186"/>
      <c r="G34" s="186"/>
      <c r="H34" s="124">
        <f>PRODUCCIÓN!G36</f>
        <v>0</v>
      </c>
      <c r="I34" s="141">
        <f t="shared" si="6"/>
        <v>0</v>
      </c>
      <c r="J34" s="134" t="e">
        <f t="shared" si="2"/>
        <v>#DIV/0!</v>
      </c>
      <c r="K34" s="124">
        <f>+PRODUCCIÓN!M36+PRODUCCIÓN!K36+PRODUCCIÓN!I36</f>
        <v>0</v>
      </c>
      <c r="L34" s="141">
        <f t="shared" si="7"/>
        <v>0</v>
      </c>
      <c r="M34" s="134" t="e">
        <f t="shared" si="3"/>
        <v>#DIV/0!</v>
      </c>
    </row>
    <row r="35" spans="4:15" ht="14.25" x14ac:dyDescent="0.2">
      <c r="D35" s="21" t="s">
        <v>41</v>
      </c>
      <c r="E35" s="186" t="s">
        <v>318</v>
      </c>
      <c r="F35" s="186"/>
      <c r="G35" s="186"/>
      <c r="H35" s="124">
        <f>PRODUCCIÓN!G39</f>
        <v>0</v>
      </c>
      <c r="I35" s="141">
        <f t="shared" si="6"/>
        <v>0</v>
      </c>
      <c r="J35" s="134" t="e">
        <f t="shared" si="2"/>
        <v>#DIV/0!</v>
      </c>
      <c r="K35" s="124">
        <f>+PRODUCCIÓN!M39+PRODUCCIÓN!K39+PRODUCCIÓN!I39</f>
        <v>0</v>
      </c>
      <c r="L35" s="141">
        <f t="shared" si="7"/>
        <v>0</v>
      </c>
      <c r="M35" s="134" t="e">
        <f t="shared" si="3"/>
        <v>#DIV/0!</v>
      </c>
    </row>
    <row r="36" spans="4:15" ht="14.25" x14ac:dyDescent="0.2">
      <c r="D36" s="21" t="s">
        <v>42</v>
      </c>
      <c r="E36" s="186" t="s">
        <v>36</v>
      </c>
      <c r="F36" s="186"/>
      <c r="G36" s="186"/>
      <c r="H36" s="124">
        <f>PRODUCCIÓN!G42</f>
        <v>0</v>
      </c>
      <c r="I36" s="141">
        <f t="shared" si="6"/>
        <v>0</v>
      </c>
      <c r="J36" s="134" t="e">
        <f t="shared" si="2"/>
        <v>#DIV/0!</v>
      </c>
      <c r="K36" s="124">
        <f>+PRODUCCIÓN!M42+PRODUCCIÓN!K42+PRODUCCIÓN!I42</f>
        <v>0</v>
      </c>
      <c r="L36" s="141">
        <f t="shared" si="7"/>
        <v>0</v>
      </c>
      <c r="M36" s="134" t="e">
        <f t="shared" si="3"/>
        <v>#DIV/0!</v>
      </c>
    </row>
    <row r="37" spans="4:15" ht="14.25" x14ac:dyDescent="0.2">
      <c r="D37" s="21" t="s">
        <v>200</v>
      </c>
      <c r="E37" s="186" t="s">
        <v>2</v>
      </c>
      <c r="F37" s="186"/>
      <c r="G37" s="186"/>
      <c r="H37" s="124">
        <f>PRODUCCIÓN!G51</f>
        <v>0</v>
      </c>
      <c r="I37" s="141">
        <f t="shared" si="6"/>
        <v>0</v>
      </c>
      <c r="J37" s="134" t="e">
        <f t="shared" si="2"/>
        <v>#DIV/0!</v>
      </c>
      <c r="K37" s="124">
        <f>+PRODUCCIÓN!M51+PRODUCCIÓN!K51+PRODUCCIÓN!I51</f>
        <v>0</v>
      </c>
      <c r="L37" s="141">
        <f t="shared" si="7"/>
        <v>0</v>
      </c>
      <c r="M37" s="134" t="e">
        <f t="shared" si="3"/>
        <v>#DIV/0!</v>
      </c>
    </row>
    <row r="38" spans="4:15" ht="14.25" x14ac:dyDescent="0.2">
      <c r="D38" s="21" t="s">
        <v>205</v>
      </c>
      <c r="E38" s="186" t="s">
        <v>3</v>
      </c>
      <c r="F38" s="186"/>
      <c r="G38" s="186"/>
      <c r="H38" s="124">
        <f>PRODUCCIÓN!G56</f>
        <v>0</v>
      </c>
      <c r="I38" s="141">
        <f t="shared" si="6"/>
        <v>0</v>
      </c>
      <c r="J38" s="134" t="e">
        <f t="shared" si="2"/>
        <v>#DIV/0!</v>
      </c>
      <c r="K38" s="124">
        <f>+PRODUCCIÓN!M56+PRODUCCIÓN!K56+PRODUCCIÓN!I56</f>
        <v>0</v>
      </c>
      <c r="L38" s="141">
        <f t="shared" si="7"/>
        <v>0</v>
      </c>
      <c r="M38" s="134" t="e">
        <f t="shared" si="3"/>
        <v>#DIV/0!</v>
      </c>
      <c r="O38" s="16"/>
    </row>
    <row r="39" spans="4:15" ht="14.25" x14ac:dyDescent="0.2">
      <c r="D39" s="21" t="s">
        <v>208</v>
      </c>
      <c r="E39" s="186" t="s">
        <v>328</v>
      </c>
      <c r="F39" s="186"/>
      <c r="G39" s="186"/>
      <c r="H39" s="124">
        <f>PRODUCCIÓN!G61</f>
        <v>0</v>
      </c>
      <c r="I39" s="141">
        <f t="shared" si="6"/>
        <v>0</v>
      </c>
      <c r="J39" s="134" t="e">
        <f t="shared" si="2"/>
        <v>#DIV/0!</v>
      </c>
      <c r="K39" s="124">
        <f>+PRODUCCIÓN!M61+PRODUCCIÓN!K61+PRODUCCIÓN!I61</f>
        <v>0</v>
      </c>
      <c r="L39" s="141">
        <f t="shared" si="7"/>
        <v>0</v>
      </c>
      <c r="M39" s="134" t="e">
        <f t="shared" si="3"/>
        <v>#DIV/0!</v>
      </c>
    </row>
    <row r="40" spans="4:15" ht="14.25" x14ac:dyDescent="0.2">
      <c r="D40" s="21" t="s">
        <v>212</v>
      </c>
      <c r="E40" s="186" t="s">
        <v>37</v>
      </c>
      <c r="F40" s="186"/>
      <c r="G40" s="186"/>
      <c r="H40" s="124">
        <f>PRODUCCIÓN!G65</f>
        <v>0</v>
      </c>
      <c r="I40" s="141">
        <f t="shared" si="6"/>
        <v>0</v>
      </c>
      <c r="J40" s="134" t="e">
        <f t="shared" si="2"/>
        <v>#DIV/0!</v>
      </c>
      <c r="K40" s="124">
        <f>+PRODUCCIÓN!M65+PRODUCCIÓN!K65+PRODUCCIÓN!I65</f>
        <v>0</v>
      </c>
      <c r="L40" s="141">
        <f t="shared" si="7"/>
        <v>0</v>
      </c>
      <c r="M40" s="134" t="e">
        <f t="shared" si="3"/>
        <v>#DIV/0!</v>
      </c>
    </row>
    <row r="41" spans="4:15" ht="14.25" x14ac:dyDescent="0.2">
      <c r="D41" s="21" t="s">
        <v>218</v>
      </c>
      <c r="E41" s="186" t="s">
        <v>4</v>
      </c>
      <c r="F41" s="186"/>
      <c r="G41" s="186"/>
      <c r="H41" s="124">
        <f>PRODUCCIÓN!G68</f>
        <v>0</v>
      </c>
      <c r="I41" s="141">
        <f t="shared" si="6"/>
        <v>0</v>
      </c>
      <c r="J41" s="134" t="e">
        <f t="shared" si="2"/>
        <v>#DIV/0!</v>
      </c>
      <c r="K41" s="124">
        <f>+PRODUCCIÓN!M68+PRODUCCIÓN!K68+PRODUCCIÓN!I68</f>
        <v>0</v>
      </c>
      <c r="L41" s="141">
        <f t="shared" si="7"/>
        <v>0</v>
      </c>
      <c r="M41" s="134" t="e">
        <f t="shared" si="3"/>
        <v>#DIV/0!</v>
      </c>
    </row>
    <row r="42" spans="4:15" ht="14.25" x14ac:dyDescent="0.2">
      <c r="D42" s="21" t="s">
        <v>305</v>
      </c>
      <c r="E42" s="186" t="s">
        <v>282</v>
      </c>
      <c r="F42" s="186"/>
      <c r="G42" s="186"/>
      <c r="H42" s="124">
        <f>PRODUCCIÓN!G72</f>
        <v>0</v>
      </c>
      <c r="I42" s="141">
        <f t="shared" si="6"/>
        <v>0</v>
      </c>
      <c r="J42" s="134" t="e">
        <f t="shared" si="2"/>
        <v>#DIV/0!</v>
      </c>
      <c r="K42" s="124">
        <f>+PRODUCCIÓN!M72+PRODUCCIÓN!K72+PRODUCCIÓN!I72</f>
        <v>0</v>
      </c>
      <c r="L42" s="141">
        <f t="shared" si="7"/>
        <v>0</v>
      </c>
      <c r="M42" s="134" t="e">
        <f t="shared" si="3"/>
        <v>#DIV/0!</v>
      </c>
    </row>
    <row r="43" spans="4:15" ht="14.1" customHeight="1" x14ac:dyDescent="0.2">
      <c r="D43" s="22">
        <v>4</v>
      </c>
      <c r="E43" s="187" t="s">
        <v>32</v>
      </c>
      <c r="F43" s="188"/>
      <c r="G43" s="188"/>
      <c r="H43" s="188"/>
      <c r="I43" s="188"/>
      <c r="J43" s="188"/>
      <c r="K43" s="188"/>
      <c r="L43" s="188"/>
      <c r="M43" s="189"/>
    </row>
    <row r="44" spans="4:15" ht="14.25" x14ac:dyDescent="0.2">
      <c r="D44" s="21" t="s">
        <v>225</v>
      </c>
      <c r="E44" s="186" t="s">
        <v>38</v>
      </c>
      <c r="F44" s="186"/>
      <c r="G44" s="186"/>
      <c r="H44" s="124">
        <f>POSTPRODUCCIÓN!G15</f>
        <v>0</v>
      </c>
      <c r="I44" s="141">
        <f t="shared" ref="I44:I49" si="8">H44/$G$57</f>
        <v>0</v>
      </c>
      <c r="J44" s="134" t="e">
        <f t="shared" si="2"/>
        <v>#DIV/0!</v>
      </c>
      <c r="K44" s="124">
        <f>+POSTPRODUCCIÓN!M15+POSTPRODUCCIÓN!K15+POSTPRODUCCIÓN!I15</f>
        <v>0</v>
      </c>
      <c r="L44" s="141">
        <f t="shared" ref="L44:L49" si="9">K44/$G$57</f>
        <v>0</v>
      </c>
      <c r="M44" s="134" t="e">
        <f t="shared" si="3"/>
        <v>#DIV/0!</v>
      </c>
    </row>
    <row r="45" spans="4:15" ht="14.25" x14ac:dyDescent="0.2">
      <c r="D45" s="21" t="s">
        <v>232</v>
      </c>
      <c r="E45" s="186" t="s">
        <v>297</v>
      </c>
      <c r="F45" s="186"/>
      <c r="G45" s="186"/>
      <c r="H45" s="124">
        <f>POSTPRODUCCIÓN!G21</f>
        <v>0</v>
      </c>
      <c r="I45" s="141">
        <f t="shared" si="8"/>
        <v>0</v>
      </c>
      <c r="J45" s="134" t="e">
        <f t="shared" si="2"/>
        <v>#DIV/0!</v>
      </c>
      <c r="K45" s="124">
        <f>+POSTPRODUCCIÓN!M21+POSTPRODUCCIÓN!K21+POSTPRODUCCIÓN!I21</f>
        <v>0</v>
      </c>
      <c r="L45" s="141">
        <f t="shared" si="9"/>
        <v>0</v>
      </c>
      <c r="M45" s="134" t="e">
        <f t="shared" si="3"/>
        <v>#DIV/0!</v>
      </c>
    </row>
    <row r="46" spans="4:15" ht="14.25" x14ac:dyDescent="0.2">
      <c r="D46" s="21" t="s">
        <v>233</v>
      </c>
      <c r="E46" s="186" t="s">
        <v>298</v>
      </c>
      <c r="F46" s="186"/>
      <c r="G46" s="186"/>
      <c r="H46" s="124">
        <f>POSTPRODUCCIÓN!G27</f>
        <v>0</v>
      </c>
      <c r="I46" s="141">
        <f t="shared" si="8"/>
        <v>0</v>
      </c>
      <c r="J46" s="134" t="e">
        <f t="shared" si="2"/>
        <v>#DIV/0!</v>
      </c>
      <c r="K46" s="124">
        <f>+POSTPRODUCCIÓN!M27+POSTPRODUCCIÓN!K27+POSTPRODUCCIÓN!I27</f>
        <v>0</v>
      </c>
      <c r="L46" s="141">
        <f t="shared" si="9"/>
        <v>0</v>
      </c>
      <c r="M46" s="134" t="e">
        <f t="shared" si="3"/>
        <v>#DIV/0!</v>
      </c>
    </row>
    <row r="47" spans="4:15" ht="14.25" x14ac:dyDescent="0.2">
      <c r="D47" s="21" t="s">
        <v>256</v>
      </c>
      <c r="E47" s="186" t="s">
        <v>43</v>
      </c>
      <c r="F47" s="186"/>
      <c r="G47" s="186"/>
      <c r="H47" s="124">
        <f>POSTPRODUCCIÓN!G33</f>
        <v>0</v>
      </c>
      <c r="I47" s="141">
        <f t="shared" si="8"/>
        <v>0</v>
      </c>
      <c r="J47" s="134" t="e">
        <f t="shared" si="2"/>
        <v>#DIV/0!</v>
      </c>
      <c r="K47" s="124">
        <f>+POSTPRODUCCIÓN!M33+POSTPRODUCCIÓN!K33+POSTPRODUCCIÓN!I33</f>
        <v>0</v>
      </c>
      <c r="L47" s="141">
        <f t="shared" si="9"/>
        <v>0</v>
      </c>
      <c r="M47" s="134" t="e">
        <f t="shared" si="3"/>
        <v>#DIV/0!</v>
      </c>
    </row>
    <row r="48" spans="4:15" ht="14.25" x14ac:dyDescent="0.2">
      <c r="D48" s="21" t="s">
        <v>266</v>
      </c>
      <c r="E48" s="186" t="s">
        <v>39</v>
      </c>
      <c r="F48" s="186"/>
      <c r="G48" s="186"/>
      <c r="H48" s="124">
        <f>POSTPRODUCCIÓN!G38</f>
        <v>0</v>
      </c>
      <c r="I48" s="141">
        <f t="shared" si="8"/>
        <v>0</v>
      </c>
      <c r="J48" s="134" t="e">
        <f t="shared" si="2"/>
        <v>#DIV/0!</v>
      </c>
      <c r="K48" s="124">
        <f>+POSTPRODUCCIÓN!M38+POSTPRODUCCIÓN!K38+POSTPRODUCCIÓN!I38</f>
        <v>0</v>
      </c>
      <c r="L48" s="141">
        <f t="shared" si="9"/>
        <v>0</v>
      </c>
      <c r="M48" s="134" t="e">
        <f t="shared" si="3"/>
        <v>#DIV/0!</v>
      </c>
    </row>
    <row r="49" spans="4:13" ht="14.25" x14ac:dyDescent="0.2">
      <c r="D49" s="21" t="s">
        <v>272</v>
      </c>
      <c r="E49" s="186" t="s">
        <v>283</v>
      </c>
      <c r="F49" s="186"/>
      <c r="G49" s="186"/>
      <c r="H49" s="124">
        <f>POSTPRODUCCIÓN!G41</f>
        <v>0</v>
      </c>
      <c r="I49" s="141">
        <f t="shared" si="8"/>
        <v>0</v>
      </c>
      <c r="J49" s="134" t="e">
        <f t="shared" si="2"/>
        <v>#DIV/0!</v>
      </c>
      <c r="K49" s="124">
        <f>+POSTPRODUCCIÓN!M41+POSTPRODUCCIÓN!K41+POSTPRODUCCIÓN!I41</f>
        <v>0</v>
      </c>
      <c r="L49" s="141">
        <f t="shared" si="9"/>
        <v>0</v>
      </c>
      <c r="M49" s="134" t="e">
        <f t="shared" si="3"/>
        <v>#DIV/0!</v>
      </c>
    </row>
    <row r="50" spans="4:13" ht="15" thickBot="1" x14ac:dyDescent="0.25">
      <c r="D50" s="4"/>
      <c r="E50" s="4"/>
      <c r="I50" s="19"/>
      <c r="J50" s="20"/>
    </row>
    <row r="51" spans="4:13" ht="15" thickBot="1" x14ac:dyDescent="0.25">
      <c r="F51" s="7" t="s">
        <v>10</v>
      </c>
      <c r="G51" s="8"/>
      <c r="H51" s="125">
        <f>SUM(H18:H49)</f>
        <v>0</v>
      </c>
      <c r="I51" s="118">
        <f>SUM(I18:I49)</f>
        <v>0</v>
      </c>
      <c r="J51" s="137" t="e">
        <f>+H51/(H51+K51)</f>
        <v>#DIV/0!</v>
      </c>
      <c r="K51" s="125">
        <f>SUM(K18:K49)</f>
        <v>0</v>
      </c>
      <c r="L51" s="140">
        <f>K51/$G$57</f>
        <v>0</v>
      </c>
      <c r="M51" s="136" t="e">
        <f>+K51/(H51+K51)</f>
        <v>#DIV/0!</v>
      </c>
    </row>
    <row r="52" spans="4:13" ht="14.25" x14ac:dyDescent="0.2">
      <c r="F52" s="24"/>
      <c r="G52" s="4"/>
      <c r="H52" s="126"/>
      <c r="I52" s="25"/>
      <c r="J52" s="20"/>
      <c r="K52" s="126"/>
      <c r="L52" s="25"/>
      <c r="M52" s="20"/>
    </row>
    <row r="53" spans="4:13" ht="14.25" x14ac:dyDescent="0.2">
      <c r="F53" s="24"/>
      <c r="G53" s="4"/>
      <c r="H53" s="126"/>
      <c r="I53" s="25"/>
      <c r="J53" s="20"/>
      <c r="K53" s="126"/>
      <c r="L53" s="25"/>
      <c r="M53" s="20"/>
    </row>
    <row r="54" spans="4:13" ht="36" customHeight="1" x14ac:dyDescent="0.2">
      <c r="F54" s="24"/>
      <c r="G54" s="4"/>
      <c r="H54" s="129" t="s">
        <v>64</v>
      </c>
      <c r="I54" s="130" t="s">
        <v>65</v>
      </c>
      <c r="J54" s="130" t="s">
        <v>295</v>
      </c>
      <c r="K54" s="129" t="s">
        <v>67</v>
      </c>
      <c r="L54" s="33"/>
      <c r="M54" s="20"/>
    </row>
    <row r="55" spans="4:13" ht="44.1" customHeight="1" x14ac:dyDescent="0.2">
      <c r="E55" s="193" t="s">
        <v>48</v>
      </c>
      <c r="F55" s="193"/>
      <c r="G55" s="193"/>
      <c r="H55" s="128">
        <f>+SUM(H15,K15)</f>
        <v>0</v>
      </c>
      <c r="I55" s="131">
        <f>H55/$G$57</f>
        <v>0</v>
      </c>
      <c r="J55" s="135" t="e">
        <f>+(H51/H55)*1</f>
        <v>#DIV/0!</v>
      </c>
      <c r="K55" s="135" t="e">
        <f>+(K51/H55)*1</f>
        <v>#DIV/0!</v>
      </c>
      <c r="L55" s="34"/>
    </row>
    <row r="56" spans="4:13" ht="15" thickBot="1" x14ac:dyDescent="0.25">
      <c r="F56" s="24"/>
      <c r="G56" s="4"/>
      <c r="H56" s="126"/>
      <c r="I56" s="25"/>
      <c r="J56" s="20"/>
      <c r="K56" s="126"/>
      <c r="L56" s="25"/>
      <c r="M56" s="20"/>
    </row>
    <row r="57" spans="4:13" ht="30" x14ac:dyDescent="0.2">
      <c r="F57" s="30" t="s">
        <v>56</v>
      </c>
      <c r="G57" s="144">
        <v>7770</v>
      </c>
      <c r="H57" s="126"/>
      <c r="I57" s="25"/>
      <c r="J57" s="20"/>
      <c r="K57" s="126"/>
      <c r="L57" s="25"/>
      <c r="M57" s="20"/>
    </row>
    <row r="58" spans="4:13" ht="15.75" thickBot="1" x14ac:dyDescent="0.25">
      <c r="F58" s="31" t="s">
        <v>58</v>
      </c>
      <c r="G58" s="32"/>
      <c r="H58" s="126"/>
      <c r="I58" s="25"/>
      <c r="J58" s="20"/>
      <c r="K58" s="126"/>
      <c r="L58" s="25"/>
      <c r="M58" s="20"/>
    </row>
    <row r="59" spans="4:13" ht="14.25" x14ac:dyDescent="0.2">
      <c r="F59" s="24"/>
      <c r="G59" s="4"/>
      <c r="H59" s="126"/>
      <c r="I59" s="25"/>
      <c r="J59" s="20"/>
      <c r="K59" s="126"/>
      <c r="L59" s="25"/>
      <c r="M59" s="20"/>
    </row>
    <row r="60" spans="4:13" ht="14.25" x14ac:dyDescent="0.2">
      <c r="F60" s="24"/>
      <c r="G60" s="4"/>
      <c r="H60" s="126"/>
      <c r="I60" s="25"/>
      <c r="J60" s="20"/>
      <c r="K60" s="126"/>
      <c r="L60" s="25"/>
      <c r="M60" s="20"/>
    </row>
    <row r="61" spans="4:13" ht="14.25" x14ac:dyDescent="0.2">
      <c r="F61" s="24"/>
      <c r="G61" s="4"/>
      <c r="H61" s="126"/>
      <c r="I61" s="25"/>
      <c r="J61" s="20"/>
      <c r="K61" s="126"/>
      <c r="L61" s="25"/>
      <c r="M61" s="20"/>
    </row>
    <row r="62" spans="4:13" ht="14.25" x14ac:dyDescent="0.2">
      <c r="D62" s="192"/>
      <c r="E62" s="192"/>
      <c r="F62" s="192"/>
      <c r="G62" s="192"/>
      <c r="H62" s="191"/>
      <c r="I62" s="191"/>
      <c r="J62" s="191"/>
      <c r="K62" s="191"/>
      <c r="L62" s="27"/>
      <c r="M62" s="20"/>
    </row>
    <row r="63" spans="4:13" x14ac:dyDescent="0.2">
      <c r="F63" s="194"/>
      <c r="G63" s="194"/>
      <c r="H63" s="127"/>
      <c r="I63" s="10"/>
    </row>
    <row r="64" spans="4:13" x14ac:dyDescent="0.2">
      <c r="D64" s="190"/>
      <c r="E64" s="190"/>
      <c r="F64" s="190"/>
      <c r="G64" s="190"/>
      <c r="H64" s="190"/>
      <c r="I64" s="190"/>
      <c r="J64" s="190"/>
      <c r="K64" s="190"/>
      <c r="L64" s="26"/>
      <c r="M64" s="26"/>
    </row>
  </sheetData>
  <mergeCells count="47">
    <mergeCell ref="D1:M7"/>
    <mergeCell ref="E46:G46"/>
    <mergeCell ref="E32:G32"/>
    <mergeCell ref="E34:G34"/>
    <mergeCell ref="E36:G36"/>
    <mergeCell ref="E37:G37"/>
    <mergeCell ref="E39:G39"/>
    <mergeCell ref="E11:G11"/>
    <mergeCell ref="E38:G38"/>
    <mergeCell ref="D8:M8"/>
    <mergeCell ref="D9:M9"/>
    <mergeCell ref="E17:M17"/>
    <mergeCell ref="E13:G13"/>
    <mergeCell ref="E14:G14"/>
    <mergeCell ref="E15:G15"/>
    <mergeCell ref="E31:G31"/>
    <mergeCell ref="E30:M30"/>
    <mergeCell ref="E18:G18"/>
    <mergeCell ref="E44:G44"/>
    <mergeCell ref="E43:M43"/>
    <mergeCell ref="E33:G33"/>
    <mergeCell ref="E19:G19"/>
    <mergeCell ref="E20:G20"/>
    <mergeCell ref="E25:G25"/>
    <mergeCell ref="E26:G26"/>
    <mergeCell ref="E27:G27"/>
    <mergeCell ref="E28:G28"/>
    <mergeCell ref="E29:G29"/>
    <mergeCell ref="E35:G35"/>
    <mergeCell ref="H64:K64"/>
    <mergeCell ref="D64:G64"/>
    <mergeCell ref="E40:G40"/>
    <mergeCell ref="E41:G41"/>
    <mergeCell ref="E45:G45"/>
    <mergeCell ref="H62:K62"/>
    <mergeCell ref="D62:G62"/>
    <mergeCell ref="E48:G48"/>
    <mergeCell ref="E55:G55"/>
    <mergeCell ref="F63:G63"/>
    <mergeCell ref="E47:G47"/>
    <mergeCell ref="E42:G42"/>
    <mergeCell ref="E49:G49"/>
    <mergeCell ref="E12:G12"/>
    <mergeCell ref="E22:G22"/>
    <mergeCell ref="E23:G23"/>
    <mergeCell ref="E24:G24"/>
    <mergeCell ref="E21:M21"/>
  </mergeCells>
  <phoneticPr fontId="3" type="noConversion"/>
  <printOptions horizontalCentered="1" verticalCentered="1"/>
  <pageMargins left="0.16" right="0.16" top="0.98" bottom="0.98" header="0.51" footer="0.51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DESARROLLO </vt:lpstr>
      <vt:lpstr>PREPRODUCCIÓN</vt:lpstr>
      <vt:lpstr>PRODUCCIÓN</vt:lpstr>
      <vt:lpstr>POSTPRODUCCIÓN</vt:lpstr>
      <vt:lpstr>RESUMEN PRESUPUESTO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</dc:creator>
  <cp:lastModifiedBy>Dpto. Comunicación</cp:lastModifiedBy>
  <cp:lastPrinted>2016-03-10T15:54:42Z</cp:lastPrinted>
  <dcterms:created xsi:type="dcterms:W3CDTF">2011-01-10T22:29:58Z</dcterms:created>
  <dcterms:modified xsi:type="dcterms:W3CDTF">2026-04-23T16:52:34Z</dcterms:modified>
</cp:coreProperties>
</file>